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084" activeTab="0"/>
  </bookViews>
  <sheets>
    <sheet name="PC-Version" sheetId="1" r:id="rId1"/>
  </sheets>
  <definedNames>
    <definedName name="_xlnm.Print_Area" localSheetId="0">'PC-Version'!$A$1:$BD$132</definedName>
  </definedNames>
  <calcPr fullCalcOnLoad="1"/>
</workbook>
</file>

<file path=xl/sharedStrings.xml><?xml version="1.0" encoding="utf-8"?>
<sst xmlns="http://schemas.openxmlformats.org/spreadsheetml/2006/main" count="421" uniqueCount="104">
  <si>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</si>
  <si>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</si>
  <si>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</si>
  <si>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</si>
  <si>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</si>
  <si>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</si>
  <si>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</si>
  <si>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</si>
  <si>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</si>
  <si>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</si>
  <si>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</si>
  <si>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</si>
  <si>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</si>
  <si>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</si>
  <si>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</si>
  <si>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Platz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</si>
  <si>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</si>
  <si>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</si>
  <si>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</si>
  <si>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</si>
  <si>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</si>
  <si>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</si>
  <si>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</si>
  <si>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</si>
  <si>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</si>
  <si>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</si>
  <si>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</si>
  <si>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</si>
  <si>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</si>
  <si>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x</t>
  </si>
  <si>
    <t>Gruppe C</t>
  </si>
  <si>
    <t>Gruppe D</t>
  </si>
  <si>
    <t>C</t>
  </si>
  <si>
    <t>D</t>
  </si>
  <si>
    <t>Spiel um Platz 3 und 4</t>
  </si>
  <si>
    <t>Endspiel</t>
  </si>
  <si>
    <t>5.</t>
  </si>
  <si>
    <t>1. Gruppe A</t>
  </si>
  <si>
    <t>2. Gruppe B</t>
  </si>
  <si>
    <t>1. Gruppe B</t>
  </si>
  <si>
    <t>2. Gruppe A</t>
  </si>
  <si>
    <t>1. Gruppe C</t>
  </si>
  <si>
    <t>2. Gruppe D</t>
  </si>
  <si>
    <t>1. Gruppe D</t>
  </si>
  <si>
    <t>2. Gruppe C</t>
  </si>
  <si>
    <t>Sieger Spiel 41</t>
  </si>
  <si>
    <t>IV. Endrunde</t>
  </si>
  <si>
    <t>SV Eutingen II</t>
  </si>
  <si>
    <t>FC Grosselfingen</t>
  </si>
  <si>
    <t>SG Dornstetten</t>
  </si>
  <si>
    <t>SV Eutingen I</t>
  </si>
  <si>
    <t>SV Mitteltal-Obertal</t>
  </si>
  <si>
    <t>Samstag</t>
  </si>
  <si>
    <t>VfL Nagold II</t>
  </si>
  <si>
    <t>TSV Plattenhardt</t>
  </si>
  <si>
    <t>FC Rottenburg</t>
  </si>
  <si>
    <t>SV Schopfloch</t>
  </si>
  <si>
    <t>SGM DettingenRexingen III</t>
  </si>
  <si>
    <t>SG Altheim-Grünmettstetten</t>
  </si>
  <si>
    <t>SGM DettingenRexingen II</t>
  </si>
  <si>
    <t>FC Horb II</t>
  </si>
  <si>
    <t>FC Horb I</t>
  </si>
  <si>
    <t>JFV Oberes Donautal I</t>
  </si>
  <si>
    <t>JFV Oberes Donautal II</t>
  </si>
  <si>
    <t>SGM DettingenRexingen I</t>
  </si>
  <si>
    <t>SSV Dettensee</t>
  </si>
  <si>
    <t>ASV Rexingen</t>
  </si>
  <si>
    <t>Sportplatz Rexingen, Fohlengarten 1 (Allmendstr. +  1,2 Km)</t>
  </si>
  <si>
    <t>F - Jugendturnier 2016</t>
  </si>
  <si>
    <t>Nr</t>
  </si>
  <si>
    <t>Spielplan Endrunde</t>
  </si>
  <si>
    <t>5. Gruppe B</t>
  </si>
  <si>
    <t>4. Gruppe A</t>
  </si>
  <si>
    <t>4. Gruppe B</t>
  </si>
  <si>
    <t>3. Gruppe A</t>
  </si>
  <si>
    <t>3. Gruppe B</t>
  </si>
  <si>
    <t>4. Gruppe C</t>
  </si>
  <si>
    <t>4. Gruppe D</t>
  </si>
  <si>
    <t>3. Gruppe C</t>
  </si>
  <si>
    <t>3. Gruppe D</t>
  </si>
  <si>
    <t/>
  </si>
  <si>
    <t>Verlierer Spiel 41</t>
  </si>
  <si>
    <t>Spiel um Platz 15 und 16</t>
  </si>
  <si>
    <t>Spiel um Platz 13 und 14</t>
  </si>
  <si>
    <t>Spiel um Platz 11 und 12</t>
  </si>
  <si>
    <t>Spiel um Platz 9 und 10</t>
  </si>
  <si>
    <t>Spiel um Platz 7 und 8</t>
  </si>
  <si>
    <t>Spiel um Platz 5 und 6</t>
  </si>
  <si>
    <t>Verlierer Spiel 33</t>
  </si>
  <si>
    <t>Verlierer Spiel 37</t>
  </si>
  <si>
    <t>Sieger Spiel 33</t>
  </si>
  <si>
    <t>Sieger Spiel 37</t>
  </si>
  <si>
    <t>Verlierer Spiel 34</t>
  </si>
  <si>
    <t>Verlierer Spiel 38</t>
  </si>
  <si>
    <t>Sieger Spiel 34</t>
  </si>
  <si>
    <t>Sieger Spiel 38</t>
  </si>
  <si>
    <t>Verlierer Spiel 35</t>
  </si>
  <si>
    <t>Verlierer Spiel 39</t>
  </si>
  <si>
    <t>Sieger Spiel 35</t>
  </si>
  <si>
    <t>Sieger Spiel 39</t>
  </si>
  <si>
    <t>Verlierer Spiel 40</t>
  </si>
  <si>
    <t>Sieger Spiel 40</t>
  </si>
  <si>
    <t xml:space="preserve">Notwendige Neunmeterschießen der Spiele 33-41 </t>
  </si>
  <si>
    <t>Spiel um Platz17-18: 5. Gruppe 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</si>
</sst>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mm:ss.0;@"/>
    <numFmt numFmtId="166" formatCode="h:mm;@"/>
    <numFmt numFmtId="167" formatCode="[$-F400]h:mm:ss\ AM/PM"/>
    <numFmt numFmtId="168" formatCode="0_ ;[Red]\-0\ "/>
    <numFmt numFmtId="169" formatCode="00000"/>
    <numFmt numFmtId="170" formatCode="0_ ;\-0\ "/>
  </numFmts>
  <fonts count="5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sz val="12"/>
      <name val="Comic Sans MS"/>
      <family val="4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5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6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1" borderId="9" applyNumberFormat="0" applyAlignment="0" applyProtection="0"/>
  </cellStyleXfs>
  <cellXfs count="356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5" fontId="3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0" fontId="1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8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5" fillId="0" borderId="0" xfId="0" applyFont="1" applyFill="1" applyBorder="1" applyAlignment="1">
      <alignment horizontal="left" vertical="center" readingOrder="2"/>
    </xf>
    <xf numFmtId="168" fontId="15" fillId="0" borderId="0" xfId="0" applyNumberFormat="1" applyFont="1" applyFill="1" applyBorder="1" applyAlignment="1">
      <alignment horizontal="center" vertical="justify" readingOrder="1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0" borderId="15" xfId="0" applyFont="1" applyBorder="1" applyAlignment="1" applyProtection="1">
      <alignment/>
      <protection hidden="1"/>
    </xf>
    <xf numFmtId="0" fontId="3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0" fontId="3" fillId="0" borderId="16" xfId="0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3" fillId="0" borderId="17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2" fillId="0" borderId="18" xfId="0" applyFont="1" applyBorder="1" applyAlignment="1" applyProtection="1">
      <alignment/>
      <protection hidden="1"/>
    </xf>
    <xf numFmtId="0" fontId="3" fillId="0" borderId="18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2" fillId="0" borderId="13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/>
      <protection hidden="1" locked="0"/>
    </xf>
    <xf numFmtId="0" fontId="3" fillId="0" borderId="13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0" xfId="0" applyFont="1" applyBorder="1" applyAlignment="1" applyProtection="1">
      <alignment/>
      <protection hidden="1"/>
    </xf>
    <xf numFmtId="0" fontId="19" fillId="0" borderId="19" xfId="0" applyFont="1" applyBorder="1" applyAlignment="1" applyProtection="1">
      <alignment/>
      <protection hidden="1"/>
    </xf>
    <xf numFmtId="0" fontId="19" fillId="0" borderId="13" xfId="0" applyFont="1" applyBorder="1" applyAlignment="1" applyProtection="1">
      <alignment/>
      <protection hidden="1"/>
    </xf>
    <xf numFmtId="0" fontId="19" fillId="0" borderId="2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 locked="0"/>
    </xf>
    <xf numFmtId="166" fontId="0" fillId="0" borderId="0" xfId="0" applyNumberFormat="1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 horizontal="center"/>
      <protection hidden="1" locked="0"/>
    </xf>
    <xf numFmtId="0" fontId="3" fillId="0" borderId="21" xfId="0" applyFont="1" applyBorder="1" applyAlignment="1" applyProtection="1">
      <alignment/>
      <protection hidden="1"/>
    </xf>
    <xf numFmtId="0" fontId="2" fillId="32" borderId="15" xfId="0" applyFont="1" applyFill="1" applyBorder="1" applyAlignment="1" applyProtection="1">
      <alignment/>
      <protection hidden="1"/>
    </xf>
    <xf numFmtId="0" fontId="3" fillId="32" borderId="15" xfId="0" applyFont="1" applyFill="1" applyBorder="1" applyAlignment="1" applyProtection="1">
      <alignment/>
      <protection hidden="1"/>
    </xf>
    <xf numFmtId="0" fontId="1" fillId="0" borderId="22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0" fillId="0" borderId="24" xfId="0" applyFont="1" applyBorder="1" applyAlignment="1" applyProtection="1">
      <alignment horizontal="center"/>
      <protection hidden="1"/>
    </xf>
    <xf numFmtId="0" fontId="0" fillId="0" borderId="25" xfId="0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166" fontId="0" fillId="0" borderId="27" xfId="0" applyNumberFormat="1" applyFont="1" applyBorder="1" applyAlignment="1" applyProtection="1">
      <alignment horizontal="center"/>
      <protection hidden="1"/>
    </xf>
    <xf numFmtId="166" fontId="0" fillId="0" borderId="11" xfId="0" applyNumberFormat="1" applyFont="1" applyBorder="1" applyAlignment="1" applyProtection="1">
      <alignment horizontal="center"/>
      <protection hidden="1"/>
    </xf>
    <xf numFmtId="166" fontId="0" fillId="0" borderId="28" xfId="0" applyNumberFormat="1" applyFont="1" applyBorder="1" applyAlignment="1" applyProtection="1">
      <alignment horizontal="center"/>
      <protection hidden="1"/>
    </xf>
    <xf numFmtId="0" fontId="0" fillId="0" borderId="26" xfId="0" applyFont="1" applyBorder="1" applyAlignment="1" applyProtection="1">
      <alignment horizontal="left"/>
      <protection hidden="1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25" xfId="0" applyFont="1" applyBorder="1" applyAlignment="1" applyProtection="1">
      <alignment horizontal="left"/>
      <protection hidden="1"/>
    </xf>
    <xf numFmtId="0" fontId="0" fillId="0" borderId="26" xfId="0" applyFont="1" applyBorder="1" applyAlignment="1" applyProtection="1">
      <alignment horizontal="center"/>
      <protection hidden="1" locked="0"/>
    </xf>
    <xf numFmtId="0" fontId="0" fillId="0" borderId="25" xfId="0" applyFont="1" applyBorder="1" applyAlignment="1" applyProtection="1">
      <alignment horizontal="center"/>
      <protection hidden="1" locked="0"/>
    </xf>
    <xf numFmtId="0" fontId="2" fillId="33" borderId="29" xfId="0" applyFont="1" applyFill="1" applyBorder="1" applyAlignment="1" applyProtection="1">
      <alignment horizontal="center"/>
      <protection hidden="1"/>
    </xf>
    <xf numFmtId="0" fontId="2" fillId="33" borderId="30" xfId="0" applyFont="1" applyFill="1" applyBorder="1" applyAlignment="1" applyProtection="1">
      <alignment horizontal="center"/>
      <protection hidden="1"/>
    </xf>
    <xf numFmtId="0" fontId="2" fillId="33" borderId="31" xfId="0" applyFont="1" applyFill="1" applyBorder="1" applyAlignment="1" applyProtection="1">
      <alignment horizontal="center"/>
      <protection hidden="1"/>
    </xf>
    <xf numFmtId="0" fontId="0" fillId="0" borderId="32" xfId="0" applyFont="1" applyBorder="1" applyAlignment="1" applyProtection="1">
      <alignment horizontal="center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6" fillId="0" borderId="32" xfId="0" applyFont="1" applyBorder="1" applyAlignment="1" applyProtection="1">
      <alignment horizontal="center"/>
      <protection hidden="1"/>
    </xf>
    <xf numFmtId="0" fontId="6" fillId="0" borderId="21" xfId="0" applyFont="1" applyBorder="1" applyAlignment="1" applyProtection="1">
      <alignment horizontal="center"/>
      <protection hidden="1"/>
    </xf>
    <xf numFmtId="0" fontId="6" fillId="0" borderId="33" xfId="0" applyFont="1" applyBorder="1" applyAlignment="1" applyProtection="1">
      <alignment horizontal="center"/>
      <protection hidden="1"/>
    </xf>
    <xf numFmtId="166" fontId="6" fillId="0" borderId="34" xfId="0" applyNumberFormat="1" applyFont="1" applyBorder="1" applyAlignment="1" applyProtection="1">
      <alignment horizontal="center"/>
      <protection hidden="1"/>
    </xf>
    <xf numFmtId="166" fontId="6" fillId="0" borderId="12" xfId="0" applyNumberFormat="1" applyFont="1" applyBorder="1" applyAlignment="1" applyProtection="1">
      <alignment horizontal="center"/>
      <protection hidden="1"/>
    </xf>
    <xf numFmtId="166" fontId="6" fillId="0" borderId="35" xfId="0" applyNumberFormat="1" applyFont="1" applyBorder="1" applyAlignment="1" applyProtection="1">
      <alignment horizontal="center"/>
      <protection hidden="1"/>
    </xf>
    <xf numFmtId="0" fontId="0" fillId="0" borderId="34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12" xfId="0" applyFont="1" applyBorder="1" applyAlignment="1" applyProtection="1">
      <alignment horizontal="left"/>
      <protection hidden="1"/>
    </xf>
    <xf numFmtId="0" fontId="0" fillId="0" borderId="35" xfId="0" applyFont="1" applyBorder="1" applyAlignment="1" applyProtection="1">
      <alignment horizontal="left"/>
      <protection hidden="1"/>
    </xf>
    <xf numFmtId="0" fontId="0" fillId="0" borderId="34" xfId="0" applyFont="1" applyBorder="1" applyAlignment="1" applyProtection="1">
      <alignment horizontal="center"/>
      <protection hidden="1" locked="0"/>
    </xf>
    <xf numFmtId="0" fontId="0" fillId="0" borderId="36" xfId="0" applyFont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35" xfId="0" applyFont="1" applyBorder="1" applyAlignment="1" applyProtection="1">
      <alignment horizontal="center"/>
      <protection hidden="1" locked="0"/>
    </xf>
    <xf numFmtId="0" fontId="2" fillId="10" borderId="29" xfId="0" applyFont="1" applyFill="1" applyBorder="1" applyAlignment="1" applyProtection="1">
      <alignment horizontal="center"/>
      <protection hidden="1"/>
    </xf>
    <xf numFmtId="0" fontId="2" fillId="10" borderId="30" xfId="0" applyFont="1" applyFill="1" applyBorder="1" applyAlignment="1" applyProtection="1">
      <alignment horizontal="center"/>
      <protection hidden="1"/>
    </xf>
    <xf numFmtId="0" fontId="2" fillId="10" borderId="31" xfId="0" applyFont="1" applyFill="1" applyBorder="1" applyAlignment="1" applyProtection="1">
      <alignment horizontal="center"/>
      <protection hidden="1"/>
    </xf>
    <xf numFmtId="0" fontId="2" fillId="34" borderId="29" xfId="0" applyFont="1" applyFill="1" applyBorder="1" applyAlignment="1" applyProtection="1">
      <alignment horizontal="center"/>
      <protection hidden="1"/>
    </xf>
    <xf numFmtId="0" fontId="2" fillId="34" borderId="30" xfId="0" applyFont="1" applyFill="1" applyBorder="1" applyAlignment="1" applyProtection="1">
      <alignment horizontal="center"/>
      <protection hidden="1"/>
    </xf>
    <xf numFmtId="0" fontId="2" fillId="34" borderId="31" xfId="0" applyFont="1" applyFill="1" applyBorder="1" applyAlignment="1" applyProtection="1">
      <alignment horizontal="center"/>
      <protection hidden="1"/>
    </xf>
    <xf numFmtId="0" fontId="2" fillId="35" borderId="29" xfId="0" applyFont="1" applyFill="1" applyBorder="1" applyAlignment="1" applyProtection="1">
      <alignment horizontal="center"/>
      <protection hidden="1"/>
    </xf>
    <xf numFmtId="0" fontId="2" fillId="35" borderId="30" xfId="0" applyFont="1" applyFill="1" applyBorder="1" applyAlignment="1" applyProtection="1">
      <alignment horizontal="center"/>
      <protection hidden="1"/>
    </xf>
    <xf numFmtId="0" fontId="2" fillId="35" borderId="31" xfId="0" applyFont="1" applyFill="1" applyBorder="1" applyAlignment="1" applyProtection="1">
      <alignment horizontal="center"/>
      <protection hidden="1"/>
    </xf>
    <xf numFmtId="0" fontId="2" fillId="36" borderId="29" xfId="0" applyFont="1" applyFill="1" applyBorder="1" applyAlignment="1" applyProtection="1">
      <alignment horizontal="center"/>
      <protection hidden="1"/>
    </xf>
    <xf numFmtId="0" fontId="2" fillId="36" borderId="31" xfId="0" applyFont="1" applyFill="1" applyBorder="1" applyAlignment="1" applyProtection="1">
      <alignment horizontal="center"/>
      <protection hidden="1"/>
    </xf>
    <xf numFmtId="0" fontId="2" fillId="36" borderId="30" xfId="0" applyFont="1" applyFill="1" applyBorder="1" applyAlignment="1" applyProtection="1">
      <alignment horizontal="center"/>
      <protection hidden="1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8" borderId="29" xfId="0" applyFont="1" applyFill="1" applyBorder="1" applyAlignment="1" applyProtection="1">
      <alignment horizontal="center"/>
      <protection hidden="1"/>
    </xf>
    <xf numFmtId="0" fontId="2" fillId="8" borderId="31" xfId="0" applyFont="1" applyFill="1" applyBorder="1" applyAlignment="1" applyProtection="1">
      <alignment horizontal="center"/>
      <protection hidden="1"/>
    </xf>
    <xf numFmtId="0" fontId="2" fillId="8" borderId="30" xfId="0" applyFont="1" applyFill="1" applyBorder="1" applyAlignment="1" applyProtection="1">
      <alignment horizontal="center"/>
      <protection hidden="1"/>
    </xf>
    <xf numFmtId="0" fontId="2" fillId="37" borderId="29" xfId="0" applyFont="1" applyFill="1" applyBorder="1" applyAlignment="1" applyProtection="1">
      <alignment horizontal="center"/>
      <protection hidden="1"/>
    </xf>
    <xf numFmtId="0" fontId="2" fillId="37" borderId="31" xfId="0" applyFont="1" applyFill="1" applyBorder="1" applyAlignment="1" applyProtection="1">
      <alignment horizontal="center"/>
      <protection hidden="1"/>
    </xf>
    <xf numFmtId="0" fontId="2" fillId="37" borderId="30" xfId="0" applyFont="1" applyFill="1" applyBorder="1" applyAlignment="1" applyProtection="1">
      <alignment horizontal="center"/>
      <protection hidden="1"/>
    </xf>
    <xf numFmtId="0" fontId="3" fillId="0" borderId="1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/>
    </xf>
    <xf numFmtId="0" fontId="0" fillId="0" borderId="38" xfId="0" applyFont="1" applyBorder="1" applyAlignment="1" applyProtection="1">
      <alignment horizontal="center"/>
      <protection hidden="1" locked="0"/>
    </xf>
    <xf numFmtId="0" fontId="0" fillId="32" borderId="37" xfId="0" applyFont="1" applyFill="1" applyBorder="1" applyAlignment="1" applyProtection="1">
      <alignment horizontal="center"/>
      <protection hidden="1" locked="0"/>
    </xf>
    <xf numFmtId="0" fontId="0" fillId="32" borderId="35" xfId="0" applyFont="1" applyFill="1" applyBorder="1" applyAlignment="1" applyProtection="1">
      <alignment horizontal="center"/>
      <protection hidden="1" locked="0"/>
    </xf>
    <xf numFmtId="0" fontId="0" fillId="0" borderId="37" xfId="0" applyFont="1" applyBorder="1" applyAlignment="1" applyProtection="1">
      <alignment horizontal="left"/>
      <protection hidden="1"/>
    </xf>
    <xf numFmtId="0" fontId="0" fillId="0" borderId="36" xfId="0" applyFont="1" applyBorder="1" applyAlignment="1" applyProtection="1">
      <alignment horizontal="left"/>
      <protection hidden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15" borderId="29" xfId="0" applyFont="1" applyFill="1" applyBorder="1" applyAlignment="1" applyProtection="1">
      <alignment horizontal="center"/>
      <protection hidden="1"/>
    </xf>
    <xf numFmtId="0" fontId="2" fillId="15" borderId="31" xfId="0" applyFont="1" applyFill="1" applyBorder="1" applyAlignment="1" applyProtection="1">
      <alignment horizontal="center"/>
      <protection hidden="1"/>
    </xf>
    <xf numFmtId="0" fontId="2" fillId="15" borderId="30" xfId="0" applyFont="1" applyFill="1" applyBorder="1" applyAlignment="1" applyProtection="1">
      <alignment horizontal="center"/>
      <protection hidden="1"/>
    </xf>
    <xf numFmtId="0" fontId="0" fillId="0" borderId="3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20" fontId="0" fillId="0" borderId="27" xfId="0" applyNumberFormat="1" applyFont="1" applyFill="1" applyBorder="1" applyAlignment="1">
      <alignment horizontal="center" vertical="center"/>
    </xf>
    <xf numFmtId="20" fontId="0" fillId="0" borderId="11" xfId="0" applyNumberFormat="1" applyFont="1" applyFill="1" applyBorder="1" applyAlignment="1">
      <alignment horizontal="center" vertical="center"/>
    </xf>
    <xf numFmtId="20" fontId="0" fillId="0" borderId="28" xfId="0" applyNumberFormat="1" applyFont="1" applyFill="1" applyBorder="1" applyAlignment="1">
      <alignment horizontal="center" vertical="center"/>
    </xf>
    <xf numFmtId="0" fontId="2" fillId="38" borderId="29" xfId="0" applyFont="1" applyFill="1" applyBorder="1" applyAlignment="1" applyProtection="1">
      <alignment horizontal="center"/>
      <protection hidden="1"/>
    </xf>
    <xf numFmtId="0" fontId="2" fillId="38" borderId="43" xfId="0" applyFont="1" applyFill="1" applyBorder="1" applyAlignment="1" applyProtection="1">
      <alignment horizontal="center"/>
      <protection hidden="1"/>
    </xf>
    <xf numFmtId="0" fontId="2" fillId="38" borderId="44" xfId="0" applyFont="1" applyFill="1" applyBorder="1" applyAlignment="1" applyProtection="1">
      <alignment horizontal="center"/>
      <protection hidden="1"/>
    </xf>
    <xf numFmtId="0" fontId="2" fillId="38" borderId="30" xfId="0" applyFont="1" applyFill="1" applyBorder="1" applyAlignment="1" applyProtection="1">
      <alignment horizontal="center"/>
      <protection hidden="1"/>
    </xf>
    <xf numFmtId="168" fontId="0" fillId="0" borderId="45" xfId="0" applyNumberFormat="1" applyBorder="1" applyAlignment="1">
      <alignment horizontal="center" vertical="center"/>
    </xf>
    <xf numFmtId="168" fontId="0" fillId="0" borderId="46" xfId="0" applyNumberFormat="1" applyBorder="1" applyAlignment="1">
      <alignment horizontal="center" vertical="center"/>
    </xf>
    <xf numFmtId="168" fontId="0" fillId="0" borderId="47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8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49" xfId="0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168" fontId="0" fillId="0" borderId="50" xfId="0" applyNumberFormat="1" applyBorder="1" applyAlignment="1">
      <alignment horizontal="center" vertical="center"/>
    </xf>
    <xf numFmtId="168" fontId="0" fillId="0" borderId="18" xfId="0" applyNumberFormat="1" applyBorder="1" applyAlignment="1">
      <alignment horizontal="center" vertical="center"/>
    </xf>
    <xf numFmtId="168" fontId="0" fillId="0" borderId="51" xfId="0" applyNumberFormat="1" applyBorder="1" applyAlignment="1">
      <alignment horizontal="center" vertical="center"/>
    </xf>
    <xf numFmtId="0" fontId="7" fillId="39" borderId="29" xfId="0" applyFont="1" applyFill="1" applyBorder="1" applyAlignment="1">
      <alignment horizontal="center" vertical="center"/>
    </xf>
    <xf numFmtId="0" fontId="7" fillId="39" borderId="30" xfId="0" applyFont="1" applyFill="1" applyBorder="1" applyAlignment="1">
      <alignment horizontal="center" vertical="center"/>
    </xf>
    <xf numFmtId="0" fontId="7" fillId="39" borderId="31" xfId="0" applyFont="1" applyFill="1" applyBorder="1" applyAlignment="1">
      <alignment horizontal="center" vertical="center"/>
    </xf>
    <xf numFmtId="168" fontId="0" fillId="0" borderId="52" xfId="0" applyNumberFormat="1" applyBorder="1" applyAlignment="1">
      <alignment horizontal="center" vertical="center"/>
    </xf>
    <xf numFmtId="168" fontId="0" fillId="0" borderId="15" xfId="0" applyNumberFormat="1" applyBorder="1" applyAlignment="1">
      <alignment horizontal="center" vertical="center"/>
    </xf>
    <xf numFmtId="168" fontId="0" fillId="0" borderId="53" xfId="0" applyNumberForma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38" borderId="31" xfId="0" applyFont="1" applyFill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0" fillId="0" borderId="34" xfId="0" applyFont="1" applyBorder="1" applyAlignment="1" applyProtection="1">
      <alignment horizontal="center"/>
      <protection hidden="1"/>
    </xf>
    <xf numFmtId="0" fontId="0" fillId="0" borderId="36" xfId="0" applyFont="1" applyBorder="1" applyAlignment="1" applyProtection="1">
      <alignment horizontal="center"/>
      <protection hidden="1"/>
    </xf>
    <xf numFmtId="0" fontId="0" fillId="0" borderId="37" xfId="0" applyFont="1" applyBorder="1" applyAlignment="1" applyProtection="1">
      <alignment horizontal="center"/>
      <protection hidden="1" locked="0"/>
    </xf>
    <xf numFmtId="0" fontId="0" fillId="0" borderId="12" xfId="0" applyFont="1" applyBorder="1" applyAlignment="1" applyProtection="1">
      <alignment horizontal="center"/>
      <protection hidden="1" locked="0"/>
    </xf>
    <xf numFmtId="0" fontId="0" fillId="0" borderId="36" xfId="0" applyFont="1" applyBorder="1" applyAlignment="1" applyProtection="1">
      <alignment horizontal="center"/>
      <protection hidden="1" locked="0"/>
    </xf>
    <xf numFmtId="166" fontId="0" fillId="0" borderId="37" xfId="0" applyNumberFormat="1" applyFont="1" applyBorder="1" applyAlignment="1" applyProtection="1">
      <alignment horizontal="center"/>
      <protection hidden="1"/>
    </xf>
    <xf numFmtId="166" fontId="0" fillId="0" borderId="12" xfId="0" applyNumberFormat="1" applyFont="1" applyBorder="1" applyAlignment="1" applyProtection="1">
      <alignment horizontal="center"/>
      <protection hidden="1"/>
    </xf>
    <xf numFmtId="166" fontId="0" fillId="0" borderId="36" xfId="0" applyNumberFormat="1" applyFont="1" applyBorder="1" applyAlignment="1" applyProtection="1">
      <alignment horizontal="center"/>
      <protection hidden="1"/>
    </xf>
    <xf numFmtId="166" fontId="0" fillId="32" borderId="37" xfId="0" applyNumberFormat="1" applyFont="1" applyFill="1" applyBorder="1" applyAlignment="1" applyProtection="1">
      <alignment horizontal="center"/>
      <protection hidden="1"/>
    </xf>
    <xf numFmtId="166" fontId="0" fillId="32" borderId="12" xfId="0" applyNumberFormat="1" applyFont="1" applyFill="1" applyBorder="1" applyAlignment="1" applyProtection="1">
      <alignment horizontal="center"/>
      <protection hidden="1"/>
    </xf>
    <xf numFmtId="166" fontId="0" fillId="32" borderId="36" xfId="0" applyNumberFormat="1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 horizontal="left"/>
      <protection hidden="1"/>
    </xf>
    <xf numFmtId="0" fontId="0" fillId="32" borderId="12" xfId="0" applyFont="1" applyFill="1" applyBorder="1" applyAlignment="1" applyProtection="1">
      <alignment horizontal="left"/>
      <protection hidden="1"/>
    </xf>
    <xf numFmtId="0" fontId="0" fillId="32" borderId="36" xfId="0" applyFont="1" applyFill="1" applyBorder="1" applyAlignment="1" applyProtection="1">
      <alignment horizontal="left"/>
      <protection hidden="1"/>
    </xf>
    <xf numFmtId="0" fontId="0" fillId="32" borderId="36" xfId="0" applyFont="1" applyFill="1" applyBorder="1" applyAlignment="1" applyProtection="1">
      <alignment horizontal="center"/>
      <protection hidden="1" locked="0"/>
    </xf>
    <xf numFmtId="0" fontId="0" fillId="0" borderId="39" xfId="0" applyFont="1" applyBorder="1" applyAlignment="1" applyProtection="1">
      <alignment horizontal="center"/>
      <protection hidden="1" locked="0"/>
    </xf>
    <xf numFmtId="0" fontId="0" fillId="0" borderId="14" xfId="0" applyFont="1" applyBorder="1" applyAlignment="1" applyProtection="1">
      <alignment horizontal="center"/>
      <protection hidden="1" locked="0"/>
    </xf>
    <xf numFmtId="0" fontId="0" fillId="0" borderId="40" xfId="0" applyFont="1" applyBorder="1" applyAlignment="1" applyProtection="1">
      <alignment horizontal="center"/>
      <protection hidden="1" locked="0"/>
    </xf>
    <xf numFmtId="166" fontId="0" fillId="0" borderId="39" xfId="0" applyNumberFormat="1" applyFont="1" applyBorder="1" applyAlignment="1" applyProtection="1">
      <alignment horizontal="center"/>
      <protection hidden="1"/>
    </xf>
    <xf numFmtId="166" fontId="0" fillId="0" borderId="14" xfId="0" applyNumberFormat="1" applyFont="1" applyBorder="1" applyAlignment="1" applyProtection="1">
      <alignment horizontal="center"/>
      <protection hidden="1"/>
    </xf>
    <xf numFmtId="166" fontId="0" fillId="0" borderId="40" xfId="0" applyNumberFormat="1" applyFont="1" applyBorder="1" applyAlignment="1" applyProtection="1">
      <alignment horizontal="center"/>
      <protection hidden="1"/>
    </xf>
    <xf numFmtId="0" fontId="0" fillId="0" borderId="39" xfId="0" applyFont="1" applyBorder="1" applyAlignment="1" applyProtection="1">
      <alignment horizontal="left"/>
      <protection hidden="1"/>
    </xf>
    <xf numFmtId="0" fontId="0" fillId="0" borderId="14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left"/>
      <protection hidden="1"/>
    </xf>
    <xf numFmtId="0" fontId="0" fillId="0" borderId="40" xfId="0" applyFont="1" applyBorder="1" applyAlignment="1" applyProtection="1">
      <alignment horizontal="center"/>
      <protection hidden="1" locked="0"/>
    </xf>
    <xf numFmtId="0" fontId="0" fillId="0" borderId="22" xfId="0" applyFont="1" applyBorder="1" applyAlignment="1" applyProtection="1">
      <alignment horizontal="center"/>
      <protection hidden="1"/>
    </xf>
    <xf numFmtId="0" fontId="0" fillId="0" borderId="40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 locked="0"/>
    </xf>
    <xf numFmtId="0" fontId="0" fillId="0" borderId="20" xfId="0" applyFont="1" applyBorder="1" applyAlignment="1" applyProtection="1">
      <alignment horizontal="center"/>
      <protection hidden="1" locked="0"/>
    </xf>
    <xf numFmtId="0" fontId="0" fillId="32" borderId="34" xfId="0" applyFont="1" applyFill="1" applyBorder="1" applyAlignment="1" applyProtection="1">
      <alignment horizontal="center"/>
      <protection hidden="1"/>
    </xf>
    <xf numFmtId="0" fontId="0" fillId="32" borderId="36" xfId="0" applyFont="1" applyFill="1" applyBorder="1" applyAlignment="1" applyProtection="1">
      <alignment horizontal="center"/>
      <protection hidden="1"/>
    </xf>
    <xf numFmtId="0" fontId="0" fillId="32" borderId="37" xfId="0" applyFont="1" applyFill="1" applyBorder="1" applyAlignment="1" applyProtection="1">
      <alignment horizontal="center"/>
      <protection hidden="1" locked="0"/>
    </xf>
    <xf numFmtId="0" fontId="0" fillId="32" borderId="12" xfId="0" applyFont="1" applyFill="1" applyBorder="1" applyAlignment="1" applyProtection="1">
      <alignment horizontal="center"/>
      <protection hidden="1" locked="0"/>
    </xf>
    <xf numFmtId="0" fontId="0" fillId="32" borderId="36" xfId="0" applyFont="1" applyFill="1" applyBorder="1" applyAlignment="1" applyProtection="1">
      <alignment horizontal="center"/>
      <protection hidden="1" locked="0"/>
    </xf>
    <xf numFmtId="0" fontId="0" fillId="0" borderId="19" xfId="0" applyFont="1" applyBorder="1" applyAlignment="1" applyProtection="1">
      <alignment horizontal="center"/>
      <protection hidden="1"/>
    </xf>
    <xf numFmtId="0" fontId="0" fillId="0" borderId="48" xfId="0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center"/>
      <protection hidden="1" locked="0"/>
    </xf>
    <xf numFmtId="0" fontId="0" fillId="0" borderId="13" xfId="0" applyFont="1" applyBorder="1" applyAlignment="1" applyProtection="1">
      <alignment horizontal="center"/>
      <protection hidden="1" locked="0"/>
    </xf>
    <xf numFmtId="0" fontId="0" fillId="0" borderId="48" xfId="0" applyFont="1" applyBorder="1" applyAlignment="1" applyProtection="1">
      <alignment horizontal="center"/>
      <protection hidden="1" locked="0"/>
    </xf>
    <xf numFmtId="166" fontId="0" fillId="0" borderId="49" xfId="0" applyNumberFormat="1" applyFont="1" applyBorder="1" applyAlignment="1" applyProtection="1">
      <alignment horizontal="center"/>
      <protection hidden="1"/>
    </xf>
    <xf numFmtId="166" fontId="0" fillId="0" borderId="13" xfId="0" applyNumberFormat="1" applyFont="1" applyBorder="1" applyAlignment="1" applyProtection="1">
      <alignment horizontal="center"/>
      <protection hidden="1"/>
    </xf>
    <xf numFmtId="166" fontId="0" fillId="0" borderId="48" xfId="0" applyNumberFormat="1" applyFont="1" applyBorder="1" applyAlignment="1" applyProtection="1">
      <alignment horizontal="center"/>
      <protection hidden="1"/>
    </xf>
    <xf numFmtId="0" fontId="0" fillId="0" borderId="49" xfId="0" applyFont="1" applyBorder="1" applyAlignment="1" applyProtection="1">
      <alignment horizontal="left"/>
      <protection hidden="1"/>
    </xf>
    <xf numFmtId="0" fontId="0" fillId="0" borderId="13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left"/>
      <protection hidden="1"/>
    </xf>
    <xf numFmtId="0" fontId="0" fillId="0" borderId="48" xfId="0" applyFont="1" applyBorder="1" applyAlignment="1" applyProtection="1">
      <alignment horizontal="center"/>
      <protection hidden="1" locked="0"/>
    </xf>
    <xf numFmtId="0" fontId="2" fillId="0" borderId="39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20" fontId="0" fillId="0" borderId="46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20" fontId="0" fillId="0" borderId="17" xfId="0" applyNumberFormat="1" applyFont="1" applyFill="1" applyBorder="1" applyAlignment="1">
      <alignment horizontal="center" vertical="center"/>
    </xf>
    <xf numFmtId="20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39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7" fillId="39" borderId="56" xfId="0" applyFont="1" applyFill="1" applyBorder="1" applyAlignment="1">
      <alignment horizontal="center" vertical="center"/>
    </xf>
    <xf numFmtId="0" fontId="7" fillId="39" borderId="57" xfId="0" applyFont="1" applyFill="1" applyBorder="1" applyAlignment="1">
      <alignment horizontal="center" vertical="center"/>
    </xf>
    <xf numFmtId="0" fontId="7" fillId="39" borderId="44" xfId="0" applyFont="1" applyFill="1" applyBorder="1" applyAlignment="1">
      <alignment horizontal="center" vertical="center"/>
    </xf>
    <xf numFmtId="0" fontId="7" fillId="39" borderId="43" xfId="0" applyFont="1" applyFill="1" applyBorder="1" applyAlignment="1">
      <alignment horizontal="center" vertical="center"/>
    </xf>
    <xf numFmtId="0" fontId="7" fillId="39" borderId="44" xfId="0" applyFont="1" applyFill="1" applyBorder="1" applyAlignment="1">
      <alignment vertical="center"/>
    </xf>
    <xf numFmtId="0" fontId="7" fillId="39" borderId="3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horizontal="left" vertical="center" shrinkToFit="1"/>
    </xf>
    <xf numFmtId="0" fontId="0" fillId="0" borderId="5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20" fontId="0" fillId="0" borderId="18" xfId="0" applyNumberFormat="1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>
      <alignment horizontal="left" shrinkToFit="1"/>
    </xf>
    <xf numFmtId="0" fontId="0" fillId="0" borderId="37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49" xfId="0" applyFont="1" applyFill="1" applyBorder="1" applyAlignment="1">
      <alignment horizontal="left" vertical="center" shrinkToFit="1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20" fontId="0" fillId="0" borderId="14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3" fillId="39" borderId="29" xfId="0" applyFont="1" applyFill="1" applyBorder="1" applyAlignment="1">
      <alignment horizontal="center"/>
    </xf>
    <xf numFmtId="0" fontId="3" fillId="39" borderId="30" xfId="0" applyFont="1" applyFill="1" applyBorder="1" applyAlignment="1">
      <alignment horizontal="center"/>
    </xf>
    <xf numFmtId="0" fontId="3" fillId="39" borderId="3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37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20" fontId="0" fillId="0" borderId="12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76200</xdr:colOff>
      <xdr:row>1</xdr:row>
      <xdr:rowOff>238125</xdr:rowOff>
    </xdr:from>
    <xdr:to>
      <xdr:col>53</xdr:col>
      <xdr:colOff>76200</xdr:colOff>
      <xdr:row>6</xdr:row>
      <xdr:rowOff>57150</xdr:rowOff>
    </xdr:to>
    <xdr:pic>
      <xdr:nvPicPr>
        <xdr:cNvPr id="1" name="Grafik 3" descr="asvrexin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05400" y="333375"/>
          <a:ext cx="10287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S133"/>
  <sheetViews>
    <sheetView showGridLines="0" tabSelected="1" zoomScale="112" zoomScaleNormal="112" zoomScalePageLayoutView="0" workbookViewId="0" topLeftCell="A1">
      <selection activeCell="L96" sqref="L96:AB96"/>
    </sheetView>
  </sheetViews>
  <sheetFormatPr defaultColWidth="1.7109375" defaultRowHeight="12.75"/>
  <cols>
    <col min="1" max="55" width="1.7109375" style="0" customWidth="1"/>
    <col min="56" max="56" width="1.7109375" style="22" customWidth="1"/>
    <col min="57" max="57" width="1.7109375" style="28" customWidth="1"/>
    <col min="58" max="58" width="2.8515625" style="28" hidden="1" customWidth="1"/>
    <col min="59" max="59" width="2.140625" style="28" hidden="1" customWidth="1"/>
    <col min="60" max="60" width="2.8515625" style="28" hidden="1" customWidth="1"/>
    <col min="61" max="72" width="1.7109375" style="28" hidden="1" customWidth="1"/>
    <col min="73" max="73" width="2.28125" style="28" bestFit="1" customWidth="1"/>
    <col min="74" max="74" width="1.7109375" style="29" customWidth="1"/>
    <col min="75" max="75" width="2.28125" style="29" bestFit="1" customWidth="1"/>
    <col min="76" max="78" width="1.7109375" style="29" customWidth="1"/>
    <col min="79" max="79" width="12.421875" style="29" customWidth="1"/>
    <col min="80" max="80" width="8.00390625" style="29" bestFit="1" customWidth="1"/>
    <col min="81" max="81" width="4.140625" style="30" bestFit="1" customWidth="1"/>
    <col min="82" max="82" width="1.7109375" style="30" bestFit="1" customWidth="1"/>
    <col min="83" max="83" width="4.140625" style="30" bestFit="1" customWidth="1"/>
    <col min="84" max="85" width="6.28125" style="30" customWidth="1"/>
    <col min="86" max="86" width="12.421875" style="29" customWidth="1"/>
    <col min="87" max="87" width="8.00390625" style="29" bestFit="1" customWidth="1"/>
    <col min="88" max="88" width="4.140625" style="30" bestFit="1" customWidth="1"/>
    <col min="89" max="89" width="1.7109375" style="30" bestFit="1" customWidth="1"/>
    <col min="90" max="90" width="4.140625" style="30" bestFit="1" customWidth="1"/>
    <col min="91" max="91" width="6.28125" style="30" customWidth="1"/>
    <col min="92" max="149" width="1.7109375" style="30" customWidth="1"/>
  </cols>
  <sheetData>
    <row r="1" spans="56:87" ht="7.5" customHeight="1">
      <c r="BD1" s="6"/>
      <c r="CH1" s="30"/>
      <c r="CI1" s="30"/>
    </row>
    <row r="2" spans="1:87" ht="33" customHeight="1">
      <c r="A2" s="322" t="s">
        <v>66</v>
      </c>
      <c r="B2" s="322"/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322"/>
      <c r="AF2" s="322"/>
      <c r="AG2" s="322"/>
      <c r="AH2" s="322"/>
      <c r="AI2" s="322"/>
      <c r="AJ2" s="322"/>
      <c r="AK2" s="322"/>
      <c r="AL2" s="322"/>
      <c r="AM2" s="322"/>
      <c r="AN2" s="322"/>
      <c r="AO2" s="322"/>
      <c r="AP2" s="322"/>
      <c r="BD2" s="20"/>
      <c r="CH2" s="30"/>
      <c r="CI2" s="30"/>
    </row>
    <row r="3" spans="1:149" s="11" customFormat="1" ht="27">
      <c r="A3" s="322"/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2"/>
      <c r="BW3" s="32"/>
      <c r="BX3" s="32"/>
      <c r="BY3" s="32"/>
      <c r="BZ3" s="32"/>
      <c r="CA3" s="32"/>
      <c r="CB3" s="32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</row>
    <row r="4" spans="1:149" s="2" customFormat="1" ht="18">
      <c r="A4" s="342" t="s">
        <v>68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5"/>
      <c r="BW4" s="35"/>
      <c r="BX4" s="35"/>
      <c r="BY4" s="35"/>
      <c r="BZ4" s="35"/>
      <c r="CA4" s="35"/>
      <c r="CB4" s="35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</row>
    <row r="5" spans="57:149" s="2" customFormat="1" ht="6" customHeight="1"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5"/>
      <c r="BW5" s="35"/>
      <c r="BX5" s="35"/>
      <c r="BY5" s="35"/>
      <c r="BZ5" s="35"/>
      <c r="CA5" s="35"/>
      <c r="CB5" s="35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</row>
    <row r="6" spans="12:149" s="2" customFormat="1" ht="15">
      <c r="L6" s="3" t="s">
        <v>0</v>
      </c>
      <c r="M6" s="337" t="s">
        <v>52</v>
      </c>
      <c r="N6" s="337"/>
      <c r="O6" s="337"/>
      <c r="P6" s="337"/>
      <c r="Q6" s="337"/>
      <c r="R6" s="337"/>
      <c r="S6" s="337"/>
      <c r="T6" s="337"/>
      <c r="U6" s="2" t="s">
        <v>1</v>
      </c>
      <c r="Y6" s="338">
        <v>42504</v>
      </c>
      <c r="Z6" s="338"/>
      <c r="AA6" s="338"/>
      <c r="AB6" s="338"/>
      <c r="AC6" s="338"/>
      <c r="AD6" s="338"/>
      <c r="AE6" s="338"/>
      <c r="AF6" s="338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5"/>
      <c r="BW6" s="35"/>
      <c r="BX6" s="35"/>
      <c r="BY6" s="35"/>
      <c r="BZ6" s="35"/>
      <c r="CA6" s="35"/>
      <c r="CB6" s="35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</row>
    <row r="7" spans="57:149" s="2" customFormat="1" ht="6" customHeight="1"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5"/>
      <c r="BW7" s="35"/>
      <c r="BX7" s="35"/>
      <c r="BY7" s="35"/>
      <c r="BZ7" s="35"/>
      <c r="CA7" s="35"/>
      <c r="CB7" s="35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</row>
    <row r="8" spans="2:149" s="2" customFormat="1" ht="15">
      <c r="B8" s="339" t="s">
        <v>67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5"/>
      <c r="BW8" s="35"/>
      <c r="BX8" s="35"/>
      <c r="BY8" s="35"/>
      <c r="BZ8" s="35"/>
      <c r="CA8" s="35"/>
      <c r="CB8" s="35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</row>
    <row r="9" spans="57:149" s="2" customFormat="1" ht="6" customHeight="1"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5"/>
      <c r="BW9" s="35"/>
      <c r="BX9" s="35"/>
      <c r="BY9" s="35"/>
      <c r="BZ9" s="35"/>
      <c r="CA9" s="35"/>
      <c r="CB9" s="35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</row>
    <row r="10" spans="7:149" s="2" customFormat="1" ht="15">
      <c r="G10" s="66" t="s">
        <v>2</v>
      </c>
      <c r="H10" s="341">
        <v>0.5625</v>
      </c>
      <c r="I10" s="341"/>
      <c r="J10" s="341"/>
      <c r="K10" s="341"/>
      <c r="L10" s="341"/>
      <c r="M10" s="20" t="s">
        <v>3</v>
      </c>
      <c r="T10" s="66" t="s">
        <v>4</v>
      </c>
      <c r="U10" s="152">
        <v>1</v>
      </c>
      <c r="V10" s="152"/>
      <c r="W10" s="15" t="s">
        <v>29</v>
      </c>
      <c r="X10" s="153">
        <v>0.006944444444444444</v>
      </c>
      <c r="Y10" s="153"/>
      <c r="Z10" s="153"/>
      <c r="AA10" s="153"/>
      <c r="AB10" s="153"/>
      <c r="AC10" s="20" t="s">
        <v>5</v>
      </c>
      <c r="AK10" s="66" t="s">
        <v>6</v>
      </c>
      <c r="AL10" s="153">
        <v>0.0006944444444444445</v>
      </c>
      <c r="AM10" s="153"/>
      <c r="AN10" s="153"/>
      <c r="AO10" s="153"/>
      <c r="AP10" s="153"/>
      <c r="AQ10" s="20" t="s">
        <v>5</v>
      </c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5"/>
      <c r="BW10" s="35"/>
      <c r="BX10" s="35"/>
      <c r="BY10" s="35"/>
      <c r="BZ10" s="35"/>
      <c r="CA10" s="35"/>
      <c r="CB10" s="35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</row>
    <row r="11" ht="9" customHeight="1">
      <c r="BD11" s="20"/>
    </row>
    <row r="12" ht="6" customHeight="1">
      <c r="BD12" s="20"/>
    </row>
    <row r="13" spans="2:56" ht="12.75">
      <c r="B13" s="1" t="s">
        <v>7</v>
      </c>
      <c r="BD13" s="20"/>
    </row>
    <row r="14" ht="6" customHeight="1" thickBot="1">
      <c r="BD14" s="20"/>
    </row>
    <row r="15" spans="2:56" ht="15.75" thickBot="1">
      <c r="B15" s="334" t="s">
        <v>12</v>
      </c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335"/>
      <c r="U15" s="335"/>
      <c r="V15" s="335"/>
      <c r="W15" s="335"/>
      <c r="X15" s="335"/>
      <c r="Y15" s="335"/>
      <c r="Z15" s="336"/>
      <c r="AE15" s="334" t="s">
        <v>13</v>
      </c>
      <c r="AF15" s="335"/>
      <c r="AG15" s="335"/>
      <c r="AH15" s="335"/>
      <c r="AI15" s="335"/>
      <c r="AJ15" s="335"/>
      <c r="AK15" s="335"/>
      <c r="AL15" s="335"/>
      <c r="AM15" s="335"/>
      <c r="AN15" s="335"/>
      <c r="AO15" s="335"/>
      <c r="AP15" s="335"/>
      <c r="AQ15" s="335"/>
      <c r="AR15" s="335"/>
      <c r="AS15" s="335"/>
      <c r="AT15" s="335"/>
      <c r="AU15" s="335"/>
      <c r="AV15" s="335"/>
      <c r="AW15" s="335"/>
      <c r="AX15" s="335"/>
      <c r="AY15" s="335"/>
      <c r="AZ15" s="335"/>
      <c r="BA15" s="335"/>
      <c r="BB15" s="335"/>
      <c r="BC15" s="336"/>
      <c r="BD15" s="20"/>
    </row>
    <row r="16" spans="2:56" ht="15">
      <c r="B16" s="315" t="s">
        <v>8</v>
      </c>
      <c r="C16" s="316"/>
      <c r="D16" s="329" t="s">
        <v>53</v>
      </c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329"/>
      <c r="S16" s="329"/>
      <c r="T16" s="329"/>
      <c r="U16" s="329"/>
      <c r="V16" s="329"/>
      <c r="W16" s="329"/>
      <c r="X16" s="329"/>
      <c r="Y16" s="313"/>
      <c r="Z16" s="314"/>
      <c r="AE16" s="315" t="s">
        <v>8</v>
      </c>
      <c r="AF16" s="316"/>
      <c r="AG16" s="329" t="s">
        <v>49</v>
      </c>
      <c r="AH16" s="329"/>
      <c r="AI16" s="329"/>
      <c r="AJ16" s="329"/>
      <c r="AK16" s="329"/>
      <c r="AL16" s="329"/>
      <c r="AM16" s="329"/>
      <c r="AN16" s="329"/>
      <c r="AO16" s="329"/>
      <c r="AP16" s="329"/>
      <c r="AQ16" s="329"/>
      <c r="AR16" s="329"/>
      <c r="AS16" s="329"/>
      <c r="AT16" s="329"/>
      <c r="AU16" s="329"/>
      <c r="AV16" s="329"/>
      <c r="AW16" s="329"/>
      <c r="AX16" s="329"/>
      <c r="AY16" s="329"/>
      <c r="AZ16" s="329"/>
      <c r="BA16" s="329"/>
      <c r="BB16" s="313"/>
      <c r="BC16" s="314"/>
      <c r="BD16" s="20"/>
    </row>
    <row r="17" spans="2:56" ht="15">
      <c r="B17" s="315" t="s">
        <v>9</v>
      </c>
      <c r="C17" s="316"/>
      <c r="D17" s="329" t="s">
        <v>54</v>
      </c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329"/>
      <c r="S17" s="329"/>
      <c r="T17" s="329"/>
      <c r="U17" s="329"/>
      <c r="V17" s="329"/>
      <c r="W17" s="329"/>
      <c r="X17" s="329"/>
      <c r="Y17" s="313"/>
      <c r="Z17" s="314"/>
      <c r="AE17" s="315" t="s">
        <v>9</v>
      </c>
      <c r="AF17" s="316"/>
      <c r="AG17" s="329" t="s">
        <v>51</v>
      </c>
      <c r="AH17" s="329"/>
      <c r="AI17" s="329"/>
      <c r="AJ17" s="329"/>
      <c r="AK17" s="329"/>
      <c r="AL17" s="329"/>
      <c r="AM17" s="329"/>
      <c r="AN17" s="329"/>
      <c r="AO17" s="329"/>
      <c r="AP17" s="329"/>
      <c r="AQ17" s="329"/>
      <c r="AR17" s="329"/>
      <c r="AS17" s="329"/>
      <c r="AT17" s="329"/>
      <c r="AU17" s="329"/>
      <c r="AV17" s="329"/>
      <c r="AW17" s="329"/>
      <c r="AX17" s="329"/>
      <c r="AY17" s="329"/>
      <c r="AZ17" s="329"/>
      <c r="BA17" s="329"/>
      <c r="BB17" s="313"/>
      <c r="BC17" s="314"/>
      <c r="BD17" s="20"/>
    </row>
    <row r="18" spans="2:56" ht="15">
      <c r="B18" s="315" t="s">
        <v>10</v>
      </c>
      <c r="C18" s="316"/>
      <c r="D18" s="329" t="s">
        <v>55</v>
      </c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13"/>
      <c r="Z18" s="314"/>
      <c r="AE18" s="315" t="s">
        <v>10</v>
      </c>
      <c r="AF18" s="316"/>
      <c r="AG18" s="329" t="s">
        <v>47</v>
      </c>
      <c r="AH18" s="329"/>
      <c r="AI18" s="329"/>
      <c r="AJ18" s="329"/>
      <c r="AK18" s="329"/>
      <c r="AL18" s="329"/>
      <c r="AM18" s="329"/>
      <c r="AN18" s="329"/>
      <c r="AO18" s="329"/>
      <c r="AP18" s="329"/>
      <c r="AQ18" s="329"/>
      <c r="AR18" s="329"/>
      <c r="AS18" s="329"/>
      <c r="AT18" s="329"/>
      <c r="AU18" s="329"/>
      <c r="AV18" s="329"/>
      <c r="AW18" s="329"/>
      <c r="AX18" s="329"/>
      <c r="AY18" s="329"/>
      <c r="AZ18" s="329"/>
      <c r="BA18" s="329"/>
      <c r="BB18" s="313"/>
      <c r="BC18" s="314"/>
      <c r="BD18" s="20"/>
    </row>
    <row r="19" spans="2:56" ht="15">
      <c r="B19" s="315" t="s">
        <v>11</v>
      </c>
      <c r="C19" s="316"/>
      <c r="D19" s="329" t="s">
        <v>56</v>
      </c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13"/>
      <c r="Z19" s="314"/>
      <c r="AE19" s="315" t="s">
        <v>11</v>
      </c>
      <c r="AF19" s="316"/>
      <c r="AG19" s="329" t="s">
        <v>58</v>
      </c>
      <c r="AH19" s="329"/>
      <c r="AI19" s="329"/>
      <c r="AJ19" s="329"/>
      <c r="AK19" s="329"/>
      <c r="AL19" s="329"/>
      <c r="AM19" s="329"/>
      <c r="AN19" s="329"/>
      <c r="AO19" s="329"/>
      <c r="AP19" s="329"/>
      <c r="AQ19" s="329"/>
      <c r="AR19" s="329"/>
      <c r="AS19" s="329"/>
      <c r="AT19" s="329"/>
      <c r="AU19" s="329"/>
      <c r="AV19" s="329"/>
      <c r="AW19" s="329"/>
      <c r="AX19" s="329"/>
      <c r="AY19" s="329"/>
      <c r="AZ19" s="329"/>
      <c r="BA19" s="329"/>
      <c r="BB19" s="313"/>
      <c r="BC19" s="314"/>
      <c r="BD19" s="20"/>
    </row>
    <row r="20" spans="2:56" ht="15" thickBot="1">
      <c r="B20" s="307" t="s">
        <v>36</v>
      </c>
      <c r="C20" s="308"/>
      <c r="D20" s="309" t="s">
        <v>57</v>
      </c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/>
      <c r="U20" s="309"/>
      <c r="V20" s="309"/>
      <c r="W20" s="309"/>
      <c r="X20" s="309"/>
      <c r="Y20" s="332"/>
      <c r="Z20" s="333"/>
      <c r="AE20" s="307" t="s">
        <v>36</v>
      </c>
      <c r="AF20" s="308"/>
      <c r="AG20" s="309" t="s">
        <v>62</v>
      </c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09"/>
      <c r="AU20" s="309"/>
      <c r="AV20" s="309"/>
      <c r="AW20" s="309"/>
      <c r="AX20" s="309"/>
      <c r="AY20" s="309"/>
      <c r="AZ20" s="309"/>
      <c r="BA20" s="309"/>
      <c r="BB20" s="332"/>
      <c r="BC20" s="333"/>
      <c r="BD20" s="20"/>
    </row>
    <row r="21" spans="56:87" ht="6" customHeight="1" thickBot="1">
      <c r="BD21" s="2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H21" s="30"/>
      <c r="CI21" s="30"/>
    </row>
    <row r="22" spans="2:87" ht="15.75" thickBot="1">
      <c r="B22" s="334" t="s">
        <v>30</v>
      </c>
      <c r="C22" s="335"/>
      <c r="D22" s="335"/>
      <c r="E22" s="335"/>
      <c r="F22" s="335"/>
      <c r="G22" s="335"/>
      <c r="H22" s="335"/>
      <c r="I22" s="335"/>
      <c r="J22" s="335"/>
      <c r="K22" s="335"/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335"/>
      <c r="X22" s="335"/>
      <c r="Y22" s="335"/>
      <c r="Z22" s="336"/>
      <c r="AE22" s="334" t="s">
        <v>31</v>
      </c>
      <c r="AF22" s="335"/>
      <c r="AG22" s="335"/>
      <c r="AH22" s="335"/>
      <c r="AI22" s="335"/>
      <c r="AJ22" s="335"/>
      <c r="AK22" s="335"/>
      <c r="AL22" s="335"/>
      <c r="AM22" s="335"/>
      <c r="AN22" s="335"/>
      <c r="AO22" s="335"/>
      <c r="AP22" s="335"/>
      <c r="AQ22" s="335"/>
      <c r="AR22" s="335"/>
      <c r="AS22" s="335"/>
      <c r="AT22" s="335"/>
      <c r="AU22" s="335"/>
      <c r="AV22" s="335"/>
      <c r="AW22" s="335"/>
      <c r="AX22" s="335"/>
      <c r="AY22" s="335"/>
      <c r="AZ22" s="335"/>
      <c r="BA22" s="335"/>
      <c r="BB22" s="335"/>
      <c r="BC22" s="336"/>
      <c r="BD22" s="2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H22" s="30"/>
      <c r="CI22" s="30"/>
    </row>
    <row r="23" spans="2:87" ht="15">
      <c r="B23" s="315" t="s">
        <v>8</v>
      </c>
      <c r="C23" s="316"/>
      <c r="D23" s="329" t="s">
        <v>59</v>
      </c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29"/>
      <c r="X23" s="329"/>
      <c r="Y23" s="313"/>
      <c r="Z23" s="314"/>
      <c r="AE23" s="315" t="s">
        <v>8</v>
      </c>
      <c r="AF23" s="316"/>
      <c r="AG23" s="329" t="s">
        <v>61</v>
      </c>
      <c r="AH23" s="329"/>
      <c r="AI23" s="329"/>
      <c r="AJ23" s="329"/>
      <c r="AK23" s="329"/>
      <c r="AL23" s="329"/>
      <c r="AM23" s="329"/>
      <c r="AN23" s="329"/>
      <c r="AO23" s="329"/>
      <c r="AP23" s="329"/>
      <c r="AQ23" s="329"/>
      <c r="AR23" s="329"/>
      <c r="AS23" s="329"/>
      <c r="AT23" s="329"/>
      <c r="AU23" s="329"/>
      <c r="AV23" s="329"/>
      <c r="AW23" s="329"/>
      <c r="AX23" s="329"/>
      <c r="AY23" s="329"/>
      <c r="AZ23" s="329"/>
      <c r="BA23" s="329"/>
      <c r="BB23" s="313"/>
      <c r="BC23" s="314"/>
      <c r="BD23" s="2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H23" s="30"/>
      <c r="CI23" s="30"/>
    </row>
    <row r="24" spans="2:87" ht="15">
      <c r="B24" s="315" t="s">
        <v>9</v>
      </c>
      <c r="C24" s="316"/>
      <c r="D24" s="329" t="s">
        <v>48</v>
      </c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9"/>
      <c r="S24" s="329"/>
      <c r="T24" s="329"/>
      <c r="U24" s="329"/>
      <c r="V24" s="329"/>
      <c r="W24" s="329"/>
      <c r="X24" s="329"/>
      <c r="Y24" s="313"/>
      <c r="Z24" s="314"/>
      <c r="AE24" s="315" t="s">
        <v>9</v>
      </c>
      <c r="AF24" s="316"/>
      <c r="AG24" s="329" t="s">
        <v>63</v>
      </c>
      <c r="AH24" s="329"/>
      <c r="AI24" s="329"/>
      <c r="AJ24" s="329"/>
      <c r="AK24" s="329"/>
      <c r="AL24" s="329"/>
      <c r="AM24" s="329"/>
      <c r="AN24" s="329"/>
      <c r="AO24" s="329"/>
      <c r="AP24" s="329"/>
      <c r="AQ24" s="329"/>
      <c r="AR24" s="329"/>
      <c r="AS24" s="329"/>
      <c r="AT24" s="329"/>
      <c r="AU24" s="329"/>
      <c r="AV24" s="329"/>
      <c r="AW24" s="329"/>
      <c r="AX24" s="329"/>
      <c r="AY24" s="329"/>
      <c r="AZ24" s="329"/>
      <c r="BA24" s="329"/>
      <c r="BB24" s="313"/>
      <c r="BC24" s="314"/>
      <c r="BD24" s="2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H24" s="30"/>
      <c r="CI24" s="30"/>
    </row>
    <row r="25" spans="2:87" ht="15">
      <c r="B25" s="315" t="s">
        <v>10</v>
      </c>
      <c r="C25" s="316"/>
      <c r="D25" s="329" t="s">
        <v>60</v>
      </c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329"/>
      <c r="S25" s="329"/>
      <c r="T25" s="329"/>
      <c r="U25" s="329"/>
      <c r="V25" s="329"/>
      <c r="W25" s="329"/>
      <c r="X25" s="329"/>
      <c r="Y25" s="313"/>
      <c r="Z25" s="314"/>
      <c r="AE25" s="315" t="s">
        <v>10</v>
      </c>
      <c r="AF25" s="316"/>
      <c r="AG25" s="329" t="s">
        <v>64</v>
      </c>
      <c r="AH25" s="329"/>
      <c r="AI25" s="329"/>
      <c r="AJ25" s="329"/>
      <c r="AK25" s="329"/>
      <c r="AL25" s="329"/>
      <c r="AM25" s="329"/>
      <c r="AN25" s="329"/>
      <c r="AO25" s="329"/>
      <c r="AP25" s="329"/>
      <c r="AQ25" s="329"/>
      <c r="AR25" s="329"/>
      <c r="AS25" s="329"/>
      <c r="AT25" s="329"/>
      <c r="AU25" s="329"/>
      <c r="AV25" s="329"/>
      <c r="AW25" s="329"/>
      <c r="AX25" s="329"/>
      <c r="AY25" s="329"/>
      <c r="AZ25" s="329"/>
      <c r="BA25" s="329"/>
      <c r="BB25" s="313"/>
      <c r="BC25" s="314"/>
      <c r="BD25" s="2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H25" s="30"/>
      <c r="CI25" s="30"/>
    </row>
    <row r="26" spans="2:87" ht="15">
      <c r="B26" s="315" t="s">
        <v>11</v>
      </c>
      <c r="C26" s="316"/>
      <c r="D26" s="329" t="s">
        <v>50</v>
      </c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329"/>
      <c r="S26" s="329"/>
      <c r="T26" s="329"/>
      <c r="U26" s="329"/>
      <c r="V26" s="329"/>
      <c r="W26" s="329"/>
      <c r="X26" s="329"/>
      <c r="Y26" s="313"/>
      <c r="Z26" s="314"/>
      <c r="AE26" s="315" t="s">
        <v>11</v>
      </c>
      <c r="AF26" s="316"/>
      <c r="AG26" s="329" t="s">
        <v>65</v>
      </c>
      <c r="AH26" s="329"/>
      <c r="AI26" s="329"/>
      <c r="AJ26" s="329"/>
      <c r="AK26" s="329"/>
      <c r="AL26" s="329"/>
      <c r="AM26" s="329"/>
      <c r="AN26" s="329"/>
      <c r="AO26" s="329"/>
      <c r="AP26" s="329"/>
      <c r="AQ26" s="329"/>
      <c r="AR26" s="329"/>
      <c r="AS26" s="329"/>
      <c r="AT26" s="329"/>
      <c r="AU26" s="329"/>
      <c r="AV26" s="329"/>
      <c r="AW26" s="329"/>
      <c r="AX26" s="329"/>
      <c r="AY26" s="329"/>
      <c r="AZ26" s="329"/>
      <c r="BA26" s="329"/>
      <c r="BB26" s="313"/>
      <c r="BC26" s="314"/>
      <c r="BD26" s="2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H26" s="30"/>
      <c r="CI26" s="30"/>
    </row>
    <row r="27" spans="2:87" ht="15" thickBot="1">
      <c r="B27" s="307"/>
      <c r="C27" s="308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32"/>
      <c r="Z27" s="333"/>
      <c r="AE27" s="307"/>
      <c r="AF27" s="308"/>
      <c r="AG27" s="309"/>
      <c r="AH27" s="309"/>
      <c r="AI27" s="309"/>
      <c r="AJ27" s="309"/>
      <c r="AK27" s="309"/>
      <c r="AL27" s="309"/>
      <c r="AM27" s="309"/>
      <c r="AN27" s="309"/>
      <c r="AO27" s="309"/>
      <c r="AP27" s="309"/>
      <c r="AQ27" s="309"/>
      <c r="AR27" s="309"/>
      <c r="AS27" s="309"/>
      <c r="AT27" s="309"/>
      <c r="AU27" s="309"/>
      <c r="AV27" s="309"/>
      <c r="AW27" s="309"/>
      <c r="AX27" s="309"/>
      <c r="AY27" s="309"/>
      <c r="AZ27" s="309"/>
      <c r="BA27" s="309"/>
      <c r="BB27" s="332"/>
      <c r="BC27" s="333"/>
      <c r="BD27" s="2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H27" s="30"/>
      <c r="CI27" s="30"/>
    </row>
    <row r="29" spans="2:56" ht="12.75">
      <c r="B29" s="1" t="s">
        <v>24</v>
      </c>
      <c r="N29" s="14"/>
      <c r="BD29" s="20"/>
    </row>
    <row r="30" ht="6" customHeight="1" thickBot="1">
      <c r="BD30" s="20"/>
    </row>
    <row r="31" spans="2:149" s="4" customFormat="1" ht="16.5" customHeight="1" thickBot="1">
      <c r="B31" s="292" t="s">
        <v>14</v>
      </c>
      <c r="C31" s="293"/>
      <c r="D31" s="294" t="s">
        <v>15</v>
      </c>
      <c r="E31" s="213"/>
      <c r="F31" s="295"/>
      <c r="G31" s="294" t="s">
        <v>16</v>
      </c>
      <c r="H31" s="213"/>
      <c r="I31" s="295"/>
      <c r="J31" s="294" t="s">
        <v>18</v>
      </c>
      <c r="K31" s="213"/>
      <c r="L31" s="213"/>
      <c r="M31" s="213"/>
      <c r="N31" s="295"/>
      <c r="O31" s="294" t="s">
        <v>19</v>
      </c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95"/>
      <c r="AW31" s="294" t="s">
        <v>22</v>
      </c>
      <c r="AX31" s="213"/>
      <c r="AY31" s="213"/>
      <c r="AZ31" s="213"/>
      <c r="BA31" s="295"/>
      <c r="BB31" s="296"/>
      <c r="BC31" s="297"/>
      <c r="BD31" s="21"/>
      <c r="BE31" s="37"/>
      <c r="BF31" s="38"/>
      <c r="BG31" s="39"/>
      <c r="BH31" s="39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1"/>
      <c r="BW31" s="41"/>
      <c r="BX31" s="41"/>
      <c r="BY31" s="40"/>
      <c r="BZ31" s="40"/>
      <c r="CA31" s="40"/>
      <c r="CB31" s="40"/>
      <c r="CC31" s="42"/>
      <c r="CD31" s="42"/>
      <c r="CE31" s="42"/>
      <c r="CF31" s="42"/>
      <c r="CG31" s="42"/>
      <c r="CH31" s="40"/>
      <c r="CI31" s="40"/>
      <c r="CJ31" s="42"/>
      <c r="CK31" s="42"/>
      <c r="CL31" s="42"/>
      <c r="CM31" s="42"/>
      <c r="CN31" s="42"/>
      <c r="CO31" s="42"/>
      <c r="CP31" s="42"/>
      <c r="CQ31" s="42"/>
      <c r="CR31" s="42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</row>
    <row r="32" spans="2:149" s="5" customFormat="1" ht="15.75" customHeight="1">
      <c r="B32" s="349">
        <v>1</v>
      </c>
      <c r="C32" s="328"/>
      <c r="D32" s="328">
        <v>1</v>
      </c>
      <c r="E32" s="328"/>
      <c r="F32" s="328"/>
      <c r="G32" s="328" t="s">
        <v>17</v>
      </c>
      <c r="H32" s="328"/>
      <c r="I32" s="328"/>
      <c r="J32" s="347">
        <f>$H$10</f>
        <v>0.5625</v>
      </c>
      <c r="K32" s="347"/>
      <c r="L32" s="347"/>
      <c r="M32" s="347"/>
      <c r="N32" s="348"/>
      <c r="O32" s="310" t="str">
        <f>D16</f>
        <v>VfL Nagold II</v>
      </c>
      <c r="P32" s="311"/>
      <c r="Q32" s="311"/>
      <c r="R32" s="311"/>
      <c r="S32" s="311"/>
      <c r="T32" s="311"/>
      <c r="U32" s="311"/>
      <c r="V32" s="311"/>
      <c r="W32" s="311"/>
      <c r="X32" s="311"/>
      <c r="Y32" s="311"/>
      <c r="Z32" s="311"/>
      <c r="AA32" s="311"/>
      <c r="AB32" s="311"/>
      <c r="AC32" s="311"/>
      <c r="AD32" s="311"/>
      <c r="AE32" s="12" t="s">
        <v>21</v>
      </c>
      <c r="AF32" s="311" t="str">
        <f>D17</f>
        <v>TSV Plattenhardt</v>
      </c>
      <c r="AG32" s="311"/>
      <c r="AH32" s="311"/>
      <c r="AI32" s="311"/>
      <c r="AJ32" s="311"/>
      <c r="AK32" s="311"/>
      <c r="AL32" s="311"/>
      <c r="AM32" s="311"/>
      <c r="AN32" s="311"/>
      <c r="AO32" s="311"/>
      <c r="AP32" s="311"/>
      <c r="AQ32" s="311"/>
      <c r="AR32" s="311"/>
      <c r="AS32" s="311"/>
      <c r="AT32" s="311"/>
      <c r="AU32" s="311"/>
      <c r="AV32" s="325"/>
      <c r="AW32" s="330"/>
      <c r="AX32" s="323"/>
      <c r="AY32" s="12" t="s">
        <v>20</v>
      </c>
      <c r="AZ32" s="323"/>
      <c r="BA32" s="324"/>
      <c r="BB32" s="330"/>
      <c r="BC32" s="331"/>
      <c r="BE32" s="40"/>
      <c r="BF32" s="43"/>
      <c r="BG32" s="43"/>
      <c r="BH32" s="43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4" t="str">
        <f aca="true" t="shared" si="0" ref="BU32:BU55">IF(ISBLANK(AZ32),"0",IF(AW32&gt;AZ32,3,IF(AW32=AZ32,1,0)))</f>
        <v>0</v>
      </c>
      <c r="BV32" s="45" t="s">
        <v>20</v>
      </c>
      <c r="BW32" s="44" t="str">
        <f aca="true" t="shared" si="1" ref="BW32:BW55">IF(ISBLANK(AZ32),"0",IF(AZ32&gt;AW32,3,IF(AZ32=AW32,1,0)))</f>
        <v>0</v>
      </c>
      <c r="BX32" s="41"/>
      <c r="BY32" s="40"/>
      <c r="BZ32" s="40"/>
      <c r="CA32" s="46" t="s">
        <v>12</v>
      </c>
      <c r="CB32" s="44" t="s">
        <v>25</v>
      </c>
      <c r="CC32" s="291" t="s">
        <v>26</v>
      </c>
      <c r="CD32" s="291"/>
      <c r="CE32" s="291"/>
      <c r="CF32" s="47" t="s">
        <v>27</v>
      </c>
      <c r="CG32" s="48"/>
      <c r="CH32" s="46" t="s">
        <v>13</v>
      </c>
      <c r="CI32" s="44" t="s">
        <v>25</v>
      </c>
      <c r="CJ32" s="291" t="s">
        <v>26</v>
      </c>
      <c r="CK32" s="291"/>
      <c r="CL32" s="291"/>
      <c r="CM32" s="47" t="s">
        <v>27</v>
      </c>
      <c r="CN32" s="48"/>
      <c r="CO32" s="48"/>
      <c r="CP32" s="48"/>
      <c r="CQ32" s="48"/>
      <c r="CR32" s="48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</row>
    <row r="33" spans="2:149" s="4" customFormat="1" ht="15.75" customHeight="1">
      <c r="B33" s="281">
        <v>2</v>
      </c>
      <c r="C33" s="168"/>
      <c r="D33" s="168">
        <v>2</v>
      </c>
      <c r="E33" s="168"/>
      <c r="F33" s="168"/>
      <c r="G33" s="168" t="s">
        <v>17</v>
      </c>
      <c r="H33" s="168"/>
      <c r="I33" s="168"/>
      <c r="J33" s="282">
        <f>$J$32</f>
        <v>0.5625</v>
      </c>
      <c r="K33" s="282"/>
      <c r="L33" s="282"/>
      <c r="M33" s="282"/>
      <c r="N33" s="283"/>
      <c r="O33" s="284" t="str">
        <f>D19</f>
        <v>SV Schopfloch</v>
      </c>
      <c r="P33" s="274"/>
      <c r="Q33" s="274"/>
      <c r="R33" s="274"/>
      <c r="S33" s="274"/>
      <c r="T33" s="274"/>
      <c r="U33" s="274"/>
      <c r="V33" s="274"/>
      <c r="W33" s="274"/>
      <c r="X33" s="274"/>
      <c r="Y33" s="274"/>
      <c r="Z33" s="274"/>
      <c r="AA33" s="274"/>
      <c r="AB33" s="274"/>
      <c r="AC33" s="274"/>
      <c r="AD33" s="274"/>
      <c r="AE33" s="27" t="s">
        <v>21</v>
      </c>
      <c r="AF33" s="274" t="str">
        <f>D18</f>
        <v>FC Rottenburg</v>
      </c>
      <c r="AG33" s="274"/>
      <c r="AH33" s="274"/>
      <c r="AI33" s="274"/>
      <c r="AJ33" s="274"/>
      <c r="AK33" s="274"/>
      <c r="AL33" s="274"/>
      <c r="AM33" s="274"/>
      <c r="AN33" s="274"/>
      <c r="AO33" s="274"/>
      <c r="AP33" s="274"/>
      <c r="AQ33" s="274"/>
      <c r="AR33" s="274"/>
      <c r="AS33" s="274"/>
      <c r="AT33" s="274"/>
      <c r="AU33" s="274"/>
      <c r="AV33" s="275"/>
      <c r="AW33" s="276"/>
      <c r="AX33" s="277"/>
      <c r="AY33" s="27" t="s">
        <v>20</v>
      </c>
      <c r="AZ33" s="277"/>
      <c r="BA33" s="278"/>
      <c r="BB33" s="276"/>
      <c r="BC33" s="280"/>
      <c r="BD33" s="21"/>
      <c r="BE33" s="40"/>
      <c r="BF33" s="43"/>
      <c r="BG33" s="43"/>
      <c r="BH33" s="43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4" t="str">
        <f t="shared" si="0"/>
        <v>0</v>
      </c>
      <c r="BV33" s="41" t="s">
        <v>20</v>
      </c>
      <c r="BW33" s="44" t="str">
        <f t="shared" si="1"/>
        <v>0</v>
      </c>
      <c r="BX33" s="41"/>
      <c r="BY33" s="40"/>
      <c r="BZ33" s="40"/>
      <c r="CA33" s="40" t="str">
        <f>$D$16</f>
        <v>VfL Nagold II</v>
      </c>
      <c r="CB33" s="44" t="e">
        <f>SUM($BU$32+$BW$40+$BW$49+#REF!)</f>
        <v>#REF!</v>
      </c>
      <c r="CC33" s="42" t="e">
        <f>SUM($AW$32+$AZ$40+$AZ$49+#REF!)</f>
        <v>#REF!</v>
      </c>
      <c r="CD33" s="50" t="s">
        <v>20</v>
      </c>
      <c r="CE33" s="51" t="e">
        <f>SUM($AZ$32+$AW$40+$AW$49+#REF!)</f>
        <v>#REF!</v>
      </c>
      <c r="CF33" s="52" t="e">
        <f>SUM(CC33-CE33)</f>
        <v>#REF!</v>
      </c>
      <c r="CG33" s="42"/>
      <c r="CH33" s="40" t="str">
        <f>$AG$16</f>
        <v>SG Dornstetten</v>
      </c>
      <c r="CI33" s="44" t="e">
        <f>SUM($BU$34+$BW$42+$BW$51+#REF!)</f>
        <v>#REF!</v>
      </c>
      <c r="CJ33" s="42" t="e">
        <f>SUM($AW$34+$AZ$42+$AZ$51+#REF!)</f>
        <v>#REF!</v>
      </c>
      <c r="CK33" s="50" t="s">
        <v>20</v>
      </c>
      <c r="CL33" s="51" t="e">
        <f>SUM($AZ$34+$AW$42+$AW$51+#REF!)</f>
        <v>#REF!</v>
      </c>
      <c r="CM33" s="52" t="e">
        <f>SUM(CJ33-CL33)</f>
        <v>#REF!</v>
      </c>
      <c r="CN33" s="42"/>
      <c r="CO33" s="42"/>
      <c r="CP33" s="42"/>
      <c r="CQ33" s="42"/>
      <c r="CR33" s="42"/>
      <c r="CS33" s="37"/>
      <c r="CT33" s="37"/>
      <c r="CU33" s="37"/>
      <c r="CV33" s="37"/>
      <c r="CW33" s="37"/>
      <c r="CX33" s="37"/>
      <c r="CY33" s="37"/>
      <c r="CZ33" s="37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7"/>
      <c r="DV33" s="37"/>
      <c r="DW33" s="3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  <c r="EO33" s="37"/>
      <c r="EP33" s="37"/>
      <c r="EQ33" s="37"/>
      <c r="ER33" s="37"/>
      <c r="ES33" s="37"/>
    </row>
    <row r="34" spans="2:149" s="4" customFormat="1" ht="15.75" customHeight="1" thickBot="1">
      <c r="B34" s="271">
        <v>3</v>
      </c>
      <c r="C34" s="193"/>
      <c r="D34" s="193">
        <v>3</v>
      </c>
      <c r="E34" s="193"/>
      <c r="F34" s="193"/>
      <c r="G34" s="193" t="s">
        <v>23</v>
      </c>
      <c r="H34" s="193"/>
      <c r="I34" s="193"/>
      <c r="J34" s="286">
        <f>$J$32</f>
        <v>0.5625</v>
      </c>
      <c r="K34" s="286"/>
      <c r="L34" s="286"/>
      <c r="M34" s="286"/>
      <c r="N34" s="286"/>
      <c r="O34" s="201" t="str">
        <f>AG16</f>
        <v>SG Dornstetten</v>
      </c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64" t="s">
        <v>21</v>
      </c>
      <c r="AF34" s="202" t="str">
        <f>AG17</f>
        <v>SV Mitteltal-Obertal</v>
      </c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90"/>
      <c r="AW34" s="270"/>
      <c r="AX34" s="161"/>
      <c r="AY34" s="64" t="s">
        <v>20</v>
      </c>
      <c r="AZ34" s="161"/>
      <c r="BA34" s="289"/>
      <c r="BB34" s="270"/>
      <c r="BC34" s="160"/>
      <c r="BD34" s="21"/>
      <c r="BE34" s="40"/>
      <c r="BF34" s="43"/>
      <c r="BG34" s="43"/>
      <c r="BH34" s="43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4" t="str">
        <f t="shared" si="0"/>
        <v>0</v>
      </c>
      <c r="BV34" s="41" t="s">
        <v>20</v>
      </c>
      <c r="BW34" s="44" t="str">
        <f t="shared" si="1"/>
        <v>0</v>
      </c>
      <c r="BX34" s="41"/>
      <c r="BY34" s="40"/>
      <c r="BZ34" s="40"/>
      <c r="CA34" s="40" t="str">
        <f>$D$17</f>
        <v>TSV Plattenhardt</v>
      </c>
      <c r="CB34" s="44" t="e">
        <f>SUM($BW$32+$BU$41+$BW$63+#REF!)</f>
        <v>#REF!</v>
      </c>
      <c r="CC34" s="42" t="e">
        <f>SUM($AZ$32+$AW$41+$AZ$63+#REF!)</f>
        <v>#REF!</v>
      </c>
      <c r="CD34" s="50" t="s">
        <v>20</v>
      </c>
      <c r="CE34" s="51" t="e">
        <f>SUM($AW$32+$AZ$41+$AW$63+#REF!)</f>
        <v>#REF!</v>
      </c>
      <c r="CF34" s="52" t="e">
        <f>SUM(CC34-CE34)</f>
        <v>#REF!</v>
      </c>
      <c r="CG34" s="42"/>
      <c r="CH34" s="40" t="str">
        <f>$AG$17</f>
        <v>SV Mitteltal-Obertal</v>
      </c>
      <c r="CI34" s="44" t="e">
        <f>SUM($BW$34+$BU$43+$BW$65+#REF!)</f>
        <v>#REF!</v>
      </c>
      <c r="CJ34" s="42" t="e">
        <f>SUM($AZ$34+$AW$43+$AZ$65+#REF!)</f>
        <v>#REF!</v>
      </c>
      <c r="CK34" s="50" t="s">
        <v>20</v>
      </c>
      <c r="CL34" s="51" t="e">
        <f>SUM($AW$34+$AZ$43+$AW$65+#REF!)</f>
        <v>#REF!</v>
      </c>
      <c r="CM34" s="52" t="e">
        <f>SUM(CJ34-CL34)</f>
        <v>#REF!</v>
      </c>
      <c r="CN34" s="42"/>
      <c r="CO34" s="42"/>
      <c r="CP34" s="42"/>
      <c r="CQ34" s="42"/>
      <c r="CR34" s="42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  <c r="EO34" s="37"/>
      <c r="EP34" s="37"/>
      <c r="EQ34" s="37"/>
      <c r="ER34" s="37"/>
      <c r="ES34" s="37"/>
    </row>
    <row r="35" spans="2:149" s="4" customFormat="1" ht="15.75" customHeight="1">
      <c r="B35" s="281">
        <v>4</v>
      </c>
      <c r="C35" s="168"/>
      <c r="D35" s="168">
        <v>1</v>
      </c>
      <c r="E35" s="168"/>
      <c r="F35" s="168"/>
      <c r="G35" s="168" t="s">
        <v>23</v>
      </c>
      <c r="H35" s="168"/>
      <c r="I35" s="168"/>
      <c r="J35" s="282">
        <f>J34+$U$10*$X$10+$AL$10</f>
        <v>0.5701388888888889</v>
      </c>
      <c r="K35" s="282"/>
      <c r="L35" s="282"/>
      <c r="M35" s="282"/>
      <c r="N35" s="282"/>
      <c r="O35" s="284" t="str">
        <f>AG19</f>
        <v>SG Altheim-Grünmettstetten</v>
      </c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" t="s">
        <v>21</v>
      </c>
      <c r="AF35" s="274" t="str">
        <f>AG18</f>
        <v>SV Eutingen II</v>
      </c>
      <c r="AG35" s="274"/>
      <c r="AH35" s="274"/>
      <c r="AI35" s="274"/>
      <c r="AJ35" s="274"/>
      <c r="AK35" s="274"/>
      <c r="AL35" s="274"/>
      <c r="AM35" s="274"/>
      <c r="AN35" s="274"/>
      <c r="AO35" s="274"/>
      <c r="AP35" s="274"/>
      <c r="AQ35" s="274"/>
      <c r="AR35" s="274"/>
      <c r="AS35" s="274"/>
      <c r="AT35" s="274"/>
      <c r="AU35" s="274"/>
      <c r="AV35" s="275"/>
      <c r="AW35" s="276"/>
      <c r="AX35" s="277"/>
      <c r="AY35" s="27" t="s">
        <v>20</v>
      </c>
      <c r="AZ35" s="277"/>
      <c r="BA35" s="278"/>
      <c r="BB35" s="276"/>
      <c r="BC35" s="280"/>
      <c r="BD35" s="21"/>
      <c r="BE35" s="40"/>
      <c r="BF35" s="43"/>
      <c r="BG35" s="43"/>
      <c r="BH35" s="43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4" t="str">
        <f t="shared" si="0"/>
        <v>0</v>
      </c>
      <c r="BV35" s="41" t="s">
        <v>20</v>
      </c>
      <c r="BW35" s="44" t="str">
        <f t="shared" si="1"/>
        <v>0</v>
      </c>
      <c r="BX35" s="41"/>
      <c r="BY35" s="40"/>
      <c r="BZ35" s="40"/>
      <c r="CA35" s="40" t="str">
        <f>$D$18</f>
        <v>FC Rottenburg</v>
      </c>
      <c r="CB35" s="44" t="e">
        <f>SUM($BW$33+$BU$48+$BU$63+#REF!)</f>
        <v>#REF!</v>
      </c>
      <c r="CC35" s="42" t="e">
        <f>SUM($AZ$33+$AW$48+$AW$63+#REF!)</f>
        <v>#REF!</v>
      </c>
      <c r="CD35" s="50" t="s">
        <v>20</v>
      </c>
      <c r="CE35" s="51" t="e">
        <f>SUM($AW$33+$AZ$48+$AZ$63+#REF!)</f>
        <v>#REF!</v>
      </c>
      <c r="CF35" s="52" t="e">
        <f>SUM(CC35-CE35)</f>
        <v>#REF!</v>
      </c>
      <c r="CG35" s="42"/>
      <c r="CH35" s="40" t="str">
        <f>$AG$18</f>
        <v>SV Eutingen II</v>
      </c>
      <c r="CI35" s="44" t="e">
        <f>SUM($BW$35+$BU$50+$BU$65+#REF!)</f>
        <v>#REF!</v>
      </c>
      <c r="CJ35" s="42" t="e">
        <f>SUM($AZ$35+$AW$50+$AW$65+#REF!)</f>
        <v>#REF!</v>
      </c>
      <c r="CK35" s="50" t="s">
        <v>20</v>
      </c>
      <c r="CL35" s="51" t="e">
        <f>SUM($AW$35+$AZ$50+$AZ$65+#REF!)</f>
        <v>#REF!</v>
      </c>
      <c r="CM35" s="52" t="e">
        <f>SUM(CJ35-CL35)</f>
        <v>#REF!</v>
      </c>
      <c r="CN35" s="42"/>
      <c r="CO35" s="42"/>
      <c r="CP35" s="42"/>
      <c r="CQ35" s="42"/>
      <c r="CR35" s="42"/>
      <c r="CS35" s="37"/>
      <c r="CT35" s="37"/>
      <c r="CU35" s="37"/>
      <c r="CV35" s="37"/>
      <c r="CW35" s="37"/>
      <c r="CX35" s="37"/>
      <c r="CY35" s="37"/>
      <c r="CZ35" s="37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7"/>
      <c r="DV35" s="37"/>
      <c r="DW35" s="3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  <c r="EO35" s="37"/>
      <c r="EP35" s="37"/>
      <c r="EQ35" s="37"/>
      <c r="ER35" s="37"/>
      <c r="ES35" s="37"/>
    </row>
    <row r="36" spans="2:149" s="4" customFormat="1" ht="15.75" customHeight="1">
      <c r="B36" s="281">
        <v>5</v>
      </c>
      <c r="C36" s="168"/>
      <c r="D36" s="168">
        <v>2</v>
      </c>
      <c r="E36" s="168"/>
      <c r="F36" s="168"/>
      <c r="G36" s="168" t="s">
        <v>32</v>
      </c>
      <c r="H36" s="168"/>
      <c r="I36" s="168"/>
      <c r="J36" s="282">
        <f>J35</f>
        <v>0.5701388888888889</v>
      </c>
      <c r="K36" s="282"/>
      <c r="L36" s="282"/>
      <c r="M36" s="282"/>
      <c r="N36" s="283"/>
      <c r="O36" s="284" t="str">
        <f>D23</f>
        <v>SGM DettingenRexingen II</v>
      </c>
      <c r="P36" s="274"/>
      <c r="Q36" s="274"/>
      <c r="R36" s="274"/>
      <c r="S36" s="274"/>
      <c r="T36" s="274"/>
      <c r="U36" s="274"/>
      <c r="V36" s="274"/>
      <c r="W36" s="274"/>
      <c r="X36" s="274"/>
      <c r="Y36" s="274"/>
      <c r="Z36" s="274"/>
      <c r="AA36" s="274"/>
      <c r="AB36" s="274"/>
      <c r="AC36" s="274"/>
      <c r="AD36" s="274"/>
      <c r="AE36" s="27" t="s">
        <v>21</v>
      </c>
      <c r="AF36" s="274" t="str">
        <f>D24</f>
        <v>FC Grosselfingen</v>
      </c>
      <c r="AG36" s="274"/>
      <c r="AH36" s="274"/>
      <c r="AI36" s="274"/>
      <c r="AJ36" s="274"/>
      <c r="AK36" s="274"/>
      <c r="AL36" s="274"/>
      <c r="AM36" s="274"/>
      <c r="AN36" s="274"/>
      <c r="AO36" s="274"/>
      <c r="AP36" s="274"/>
      <c r="AQ36" s="274"/>
      <c r="AR36" s="274"/>
      <c r="AS36" s="274"/>
      <c r="AT36" s="274"/>
      <c r="AU36" s="274"/>
      <c r="AV36" s="275"/>
      <c r="AW36" s="276"/>
      <c r="AX36" s="277"/>
      <c r="AY36" s="27" t="s">
        <v>20</v>
      </c>
      <c r="AZ36" s="277"/>
      <c r="BA36" s="278"/>
      <c r="BB36" s="276"/>
      <c r="BC36" s="280"/>
      <c r="BD36" s="21"/>
      <c r="BE36" s="40"/>
      <c r="BF36" s="43"/>
      <c r="BG36" s="43"/>
      <c r="BH36" s="43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4" t="str">
        <f t="shared" si="0"/>
        <v>0</v>
      </c>
      <c r="BV36" s="41" t="s">
        <v>20</v>
      </c>
      <c r="BW36" s="44" t="str">
        <f t="shared" si="1"/>
        <v>0</v>
      </c>
      <c r="BX36" s="41"/>
      <c r="BY36" s="40"/>
      <c r="BZ36" s="40"/>
      <c r="CA36" s="40" t="str">
        <f>$D$19</f>
        <v>SV Schopfloch</v>
      </c>
      <c r="CB36" s="44">
        <f>SUM($BU$33+$BW$41+$BU$49+$BW$64)</f>
        <v>0</v>
      </c>
      <c r="CC36" s="42">
        <f>SUM($AW$33+$AZ$41+$AW$49+$AZ$64)</f>
        <v>0</v>
      </c>
      <c r="CD36" s="50" t="s">
        <v>20</v>
      </c>
      <c r="CE36" s="51">
        <f>SUM($AZ$33+$AW$41+$AZ$49+$AW$64)</f>
        <v>0</v>
      </c>
      <c r="CF36" s="52">
        <f>SUM(CC36-CE36)</f>
        <v>0</v>
      </c>
      <c r="CG36" s="42"/>
      <c r="CH36" s="40" t="str">
        <f>$AG$19</f>
        <v>SG Altheim-Grünmettstetten</v>
      </c>
      <c r="CI36" s="44">
        <f>SUM($BU$35+$BW$43+$BU$51+$BW$66)</f>
        <v>0</v>
      </c>
      <c r="CJ36" s="42">
        <f>SUM($AW$35+$AZ$43+$AW$51+$AZ$66)</f>
        <v>0</v>
      </c>
      <c r="CK36" s="50" t="s">
        <v>20</v>
      </c>
      <c r="CL36" s="51">
        <f>SUM($AZ$35+$AW$43+$AZ$51+$AW$66)</f>
        <v>0</v>
      </c>
      <c r="CM36" s="52">
        <f>SUM(CJ36-CL36)</f>
        <v>0</v>
      </c>
      <c r="CN36" s="42"/>
      <c r="CO36" s="42"/>
      <c r="CP36" s="42"/>
      <c r="CQ36" s="42"/>
      <c r="CR36" s="42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</row>
    <row r="37" spans="2:149" s="4" customFormat="1" ht="15.75" customHeight="1" thickBot="1">
      <c r="B37" s="271">
        <v>6</v>
      </c>
      <c r="C37" s="193"/>
      <c r="D37" s="193">
        <v>3</v>
      </c>
      <c r="E37" s="193"/>
      <c r="F37" s="193"/>
      <c r="G37" s="193" t="s">
        <v>32</v>
      </c>
      <c r="H37" s="193"/>
      <c r="I37" s="193"/>
      <c r="J37" s="286">
        <f>J36</f>
        <v>0.5701388888888889</v>
      </c>
      <c r="K37" s="286"/>
      <c r="L37" s="286"/>
      <c r="M37" s="286"/>
      <c r="N37" s="287"/>
      <c r="O37" s="201" t="str">
        <f>D26</f>
        <v>SV Eutingen I</v>
      </c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64" t="s">
        <v>21</v>
      </c>
      <c r="AF37" s="202" t="str">
        <f>D25</f>
        <v>FC Horb II</v>
      </c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90"/>
      <c r="AW37" s="270"/>
      <c r="AX37" s="161"/>
      <c r="AY37" s="64" t="s">
        <v>20</v>
      </c>
      <c r="AZ37" s="161"/>
      <c r="BA37" s="289"/>
      <c r="BB37" s="270"/>
      <c r="BC37" s="160"/>
      <c r="BD37" s="21"/>
      <c r="BE37" s="40"/>
      <c r="BF37" s="43"/>
      <c r="BG37" s="43"/>
      <c r="BH37" s="43"/>
      <c r="BI37" s="40"/>
      <c r="BJ37" s="40"/>
      <c r="BK37" s="28"/>
      <c r="BL37" s="28"/>
      <c r="BM37" s="28"/>
      <c r="BN37" s="28"/>
      <c r="BO37" s="28"/>
      <c r="BP37" s="28"/>
      <c r="BQ37" s="28"/>
      <c r="BR37" s="28"/>
      <c r="BS37" s="28"/>
      <c r="BT37" s="40"/>
      <c r="BU37" s="44" t="str">
        <f t="shared" si="0"/>
        <v>0</v>
      </c>
      <c r="BV37" s="41" t="s">
        <v>20</v>
      </c>
      <c r="BW37" s="44" t="str">
        <f t="shared" si="1"/>
        <v>0</v>
      </c>
      <c r="BX37" s="41"/>
      <c r="BY37" s="40"/>
      <c r="BZ37" s="40"/>
      <c r="CA37" s="40" t="str">
        <f>$D$20</f>
        <v>SGM DettingenRexingen III</v>
      </c>
      <c r="CB37" s="44" t="e">
        <f>SUM($BU$40+$BW$48+$BU$64+#REF!)</f>
        <v>#REF!</v>
      </c>
      <c r="CC37" s="42" t="e">
        <f>SUM($AW$40+$AZ$48+$AW$64+#REF!)</f>
        <v>#REF!</v>
      </c>
      <c r="CD37" s="50" t="s">
        <v>20</v>
      </c>
      <c r="CE37" s="51" t="e">
        <f>SUM($AZ$40+$AW$48+$AZ$64+#REF!)</f>
        <v>#REF!</v>
      </c>
      <c r="CF37" s="52" t="e">
        <f>SUM(CC37-CE37)</f>
        <v>#REF!</v>
      </c>
      <c r="CG37" s="42"/>
      <c r="CH37" s="40" t="str">
        <f>$AG$20</f>
        <v>JFV Oberes Donautal I</v>
      </c>
      <c r="CI37" s="44" t="e">
        <f>SUM($BU$42+$BW$50+$BU$66+#REF!)</f>
        <v>#REF!</v>
      </c>
      <c r="CJ37" s="42" t="e">
        <f>SUM($AW$42+$AZ$50+$AW$66+#REF!)</f>
        <v>#REF!</v>
      </c>
      <c r="CK37" s="50" t="s">
        <v>20</v>
      </c>
      <c r="CL37" s="51" t="e">
        <f>SUM($AZ$42+$AW$50+$AZ$66+#REF!)</f>
        <v>#REF!</v>
      </c>
      <c r="CM37" s="52" t="e">
        <f>SUM(CJ37-CL37)</f>
        <v>#REF!</v>
      </c>
      <c r="CN37" s="42"/>
      <c r="CO37" s="42"/>
      <c r="CP37" s="42"/>
      <c r="CQ37" s="42"/>
      <c r="CR37" s="42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</row>
    <row r="38" spans="2:149" s="4" customFormat="1" ht="15.75" customHeight="1">
      <c r="B38" s="281">
        <v>7</v>
      </c>
      <c r="C38" s="168"/>
      <c r="D38" s="168">
        <v>1</v>
      </c>
      <c r="E38" s="168"/>
      <c r="F38" s="168"/>
      <c r="G38" s="168" t="s">
        <v>33</v>
      </c>
      <c r="H38" s="168"/>
      <c r="I38" s="168"/>
      <c r="J38" s="282">
        <f>J37+$U$10*$X$10+$AL$10</f>
        <v>0.5777777777777777</v>
      </c>
      <c r="K38" s="282"/>
      <c r="L38" s="282"/>
      <c r="M38" s="282"/>
      <c r="N38" s="283"/>
      <c r="O38" s="284" t="str">
        <f>AG23</f>
        <v>FC Horb I</v>
      </c>
      <c r="P38" s="274"/>
      <c r="Q38" s="274"/>
      <c r="R38" s="274"/>
      <c r="S38" s="274"/>
      <c r="T38" s="274"/>
      <c r="U38" s="274"/>
      <c r="V38" s="274"/>
      <c r="W38" s="274"/>
      <c r="X38" s="274"/>
      <c r="Y38" s="274"/>
      <c r="Z38" s="274"/>
      <c r="AA38" s="274"/>
      <c r="AB38" s="274"/>
      <c r="AC38" s="274"/>
      <c r="AD38" s="274"/>
      <c r="AE38" s="27" t="s">
        <v>21</v>
      </c>
      <c r="AF38" s="274" t="str">
        <f>AG24</f>
        <v>JFV Oberes Donautal II</v>
      </c>
      <c r="AG38" s="274"/>
      <c r="AH38" s="274"/>
      <c r="AI38" s="274"/>
      <c r="AJ38" s="274"/>
      <c r="AK38" s="274"/>
      <c r="AL38" s="274"/>
      <c r="AM38" s="274"/>
      <c r="AN38" s="274"/>
      <c r="AO38" s="274"/>
      <c r="AP38" s="274"/>
      <c r="AQ38" s="274"/>
      <c r="AR38" s="274"/>
      <c r="AS38" s="274"/>
      <c r="AT38" s="274"/>
      <c r="AU38" s="274"/>
      <c r="AV38" s="275"/>
      <c r="AW38" s="276"/>
      <c r="AX38" s="277"/>
      <c r="AY38" s="27" t="s">
        <v>20</v>
      </c>
      <c r="AZ38" s="277"/>
      <c r="BA38" s="278"/>
      <c r="BB38" s="276"/>
      <c r="BC38" s="280"/>
      <c r="BD38" s="13"/>
      <c r="BE38" s="40"/>
      <c r="BF38" s="43"/>
      <c r="BG38" s="43"/>
      <c r="BH38" s="43"/>
      <c r="BI38" s="40"/>
      <c r="BJ38" s="40"/>
      <c r="BK38" s="53"/>
      <c r="BL38" s="53"/>
      <c r="BM38" s="54"/>
      <c r="BN38" s="55"/>
      <c r="BO38" s="55"/>
      <c r="BP38" s="56"/>
      <c r="BQ38" s="55"/>
      <c r="BR38" s="57"/>
      <c r="BS38" s="40"/>
      <c r="BT38" s="40"/>
      <c r="BU38" s="44" t="str">
        <f t="shared" si="0"/>
        <v>0</v>
      </c>
      <c r="BV38" s="41" t="s">
        <v>20</v>
      </c>
      <c r="BW38" s="44" t="str">
        <f t="shared" si="1"/>
        <v>0</v>
      </c>
      <c r="BX38" s="41"/>
      <c r="BY38" s="40"/>
      <c r="BZ38" s="40"/>
      <c r="CA38" s="42"/>
      <c r="CB38" s="42"/>
      <c r="CC38" s="42"/>
      <c r="CD38" s="42"/>
      <c r="CE38" s="42"/>
      <c r="CF38" s="42"/>
      <c r="CG38" s="58"/>
      <c r="CH38" s="58"/>
      <c r="CI38" s="58"/>
      <c r="CJ38" s="58"/>
      <c r="CK38" s="58"/>
      <c r="CL38" s="58"/>
      <c r="CM38" s="58"/>
      <c r="CN38" s="58"/>
      <c r="CO38" s="58"/>
      <c r="CP38" s="42"/>
      <c r="CQ38" s="42"/>
      <c r="CR38" s="42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</row>
    <row r="39" spans="2:149" s="4" customFormat="1" ht="15.75" customHeight="1">
      <c r="B39" s="279">
        <v>8</v>
      </c>
      <c r="C39" s="272"/>
      <c r="D39" s="272">
        <v>2</v>
      </c>
      <c r="E39" s="272"/>
      <c r="F39" s="272"/>
      <c r="G39" s="272" t="s">
        <v>33</v>
      </c>
      <c r="H39" s="272"/>
      <c r="I39" s="272"/>
      <c r="J39" s="273">
        <f>J38</f>
        <v>0.5777777777777777</v>
      </c>
      <c r="K39" s="273"/>
      <c r="L39" s="273"/>
      <c r="M39" s="273"/>
      <c r="N39" s="175"/>
      <c r="O39" s="173" t="str">
        <f>AG26</f>
        <v>SSV Dettensee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65" t="s">
        <v>21</v>
      </c>
      <c r="AF39" s="174" t="str">
        <f>AG25</f>
        <v>SGM DettingenRexingen I</v>
      </c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288"/>
      <c r="AW39" s="172"/>
      <c r="AX39" s="171"/>
      <c r="AY39" s="65" t="s">
        <v>20</v>
      </c>
      <c r="AZ39" s="171"/>
      <c r="BA39" s="285"/>
      <c r="BB39" s="172"/>
      <c r="BC39" s="170"/>
      <c r="BD39" s="13"/>
      <c r="BE39" s="40"/>
      <c r="BF39" s="43"/>
      <c r="BG39" s="43"/>
      <c r="BH39" s="43"/>
      <c r="BI39" s="40"/>
      <c r="BJ39" s="40"/>
      <c r="BK39" s="53"/>
      <c r="BL39" s="53"/>
      <c r="BM39" s="54"/>
      <c r="BN39" s="55"/>
      <c r="BO39" s="55"/>
      <c r="BP39" s="56"/>
      <c r="BQ39" s="55"/>
      <c r="BR39" s="57"/>
      <c r="BS39" s="40"/>
      <c r="BT39" s="40"/>
      <c r="BU39" s="44" t="str">
        <f t="shared" si="0"/>
        <v>0</v>
      </c>
      <c r="BV39" s="41" t="s">
        <v>20</v>
      </c>
      <c r="BW39" s="44" t="str">
        <f t="shared" si="1"/>
        <v>0</v>
      </c>
      <c r="BX39" s="41"/>
      <c r="BY39" s="40"/>
      <c r="BZ39" s="40"/>
      <c r="CA39" s="42"/>
      <c r="CB39" s="42"/>
      <c r="CC39" s="42"/>
      <c r="CD39" s="42"/>
      <c r="CE39" s="42"/>
      <c r="CF39" s="42"/>
      <c r="CG39" s="58"/>
      <c r="CH39" s="58"/>
      <c r="CI39" s="58"/>
      <c r="CJ39" s="58"/>
      <c r="CK39" s="58"/>
      <c r="CL39" s="58"/>
      <c r="CM39" s="58"/>
      <c r="CN39" s="58"/>
      <c r="CO39" s="58"/>
      <c r="CP39" s="42"/>
      <c r="CQ39" s="42"/>
      <c r="CR39" s="42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</row>
    <row r="40" spans="2:149" s="4" customFormat="1" ht="15.75" customHeight="1" thickBot="1">
      <c r="B40" s="271">
        <v>9</v>
      </c>
      <c r="C40" s="193"/>
      <c r="D40" s="193">
        <v>3</v>
      </c>
      <c r="E40" s="193"/>
      <c r="F40" s="193"/>
      <c r="G40" s="193" t="s">
        <v>17</v>
      </c>
      <c r="H40" s="193"/>
      <c r="I40" s="193"/>
      <c r="J40" s="286">
        <f>J39</f>
        <v>0.5777777777777777</v>
      </c>
      <c r="K40" s="286"/>
      <c r="L40" s="286"/>
      <c r="M40" s="286"/>
      <c r="N40" s="286"/>
      <c r="O40" s="201" t="str">
        <f>D20</f>
        <v>SGM DettingenRexingen III</v>
      </c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  <c r="AA40" s="202"/>
      <c r="AB40" s="202"/>
      <c r="AC40" s="202"/>
      <c r="AD40" s="202"/>
      <c r="AE40" s="64" t="s">
        <v>21</v>
      </c>
      <c r="AF40" s="202" t="str">
        <f>D16</f>
        <v>VfL Nagold II</v>
      </c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90"/>
      <c r="AW40" s="270"/>
      <c r="AX40" s="161"/>
      <c r="AY40" s="64" t="s">
        <v>20</v>
      </c>
      <c r="AZ40" s="161"/>
      <c r="BA40" s="289"/>
      <c r="BB40" s="270"/>
      <c r="BC40" s="160"/>
      <c r="BD40" s="13"/>
      <c r="BE40" s="40"/>
      <c r="BF40" s="43"/>
      <c r="BG40" s="43"/>
      <c r="BH40" s="43"/>
      <c r="BI40" s="40"/>
      <c r="BJ40" s="40"/>
      <c r="BK40" s="53"/>
      <c r="BL40" s="53"/>
      <c r="BM40" s="54"/>
      <c r="BN40" s="55"/>
      <c r="BO40" s="55"/>
      <c r="BP40" s="56"/>
      <c r="BQ40" s="55"/>
      <c r="BR40" s="57"/>
      <c r="BS40" s="40"/>
      <c r="BT40" s="40"/>
      <c r="BU40" s="44" t="str">
        <f t="shared" si="0"/>
        <v>0</v>
      </c>
      <c r="BV40" s="41" t="s">
        <v>20</v>
      </c>
      <c r="BW40" s="44" t="str">
        <f t="shared" si="1"/>
        <v>0</v>
      </c>
      <c r="BX40" s="41"/>
      <c r="BY40" s="40"/>
      <c r="BZ40" s="40"/>
      <c r="CA40" s="46" t="s">
        <v>30</v>
      </c>
      <c r="CB40" s="44" t="s">
        <v>25</v>
      </c>
      <c r="CC40" s="291" t="s">
        <v>26</v>
      </c>
      <c r="CD40" s="291"/>
      <c r="CE40" s="291"/>
      <c r="CF40" s="47" t="s">
        <v>27</v>
      </c>
      <c r="CG40" s="42"/>
      <c r="CH40" s="46" t="s">
        <v>31</v>
      </c>
      <c r="CI40" s="44" t="s">
        <v>25</v>
      </c>
      <c r="CJ40" s="291" t="s">
        <v>26</v>
      </c>
      <c r="CK40" s="291"/>
      <c r="CL40" s="291"/>
      <c r="CM40" s="47" t="s">
        <v>27</v>
      </c>
      <c r="CN40" s="58"/>
      <c r="CO40" s="58"/>
      <c r="CP40" s="42"/>
      <c r="CQ40" s="42"/>
      <c r="CR40" s="42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</row>
    <row r="41" spans="2:149" s="4" customFormat="1" ht="15.75" customHeight="1">
      <c r="B41" s="281">
        <v>10</v>
      </c>
      <c r="C41" s="168"/>
      <c r="D41" s="168">
        <v>1</v>
      </c>
      <c r="E41" s="168"/>
      <c r="F41" s="168"/>
      <c r="G41" s="168" t="s">
        <v>17</v>
      </c>
      <c r="H41" s="168"/>
      <c r="I41" s="168"/>
      <c r="J41" s="282">
        <f>J40+$U$10*$X$10+$AL$10</f>
        <v>0.5854166666666666</v>
      </c>
      <c r="K41" s="282"/>
      <c r="L41" s="282"/>
      <c r="M41" s="282"/>
      <c r="N41" s="283"/>
      <c r="O41" s="284" t="str">
        <f>D17</f>
        <v>TSV Plattenhardt</v>
      </c>
      <c r="P41" s="274"/>
      <c r="Q41" s="274"/>
      <c r="R41" s="274"/>
      <c r="S41" s="274"/>
      <c r="T41" s="274"/>
      <c r="U41" s="274"/>
      <c r="V41" s="274"/>
      <c r="W41" s="274"/>
      <c r="X41" s="274"/>
      <c r="Y41" s="274"/>
      <c r="Z41" s="274"/>
      <c r="AA41" s="274"/>
      <c r="AB41" s="274"/>
      <c r="AC41" s="274"/>
      <c r="AD41" s="274"/>
      <c r="AE41" s="27" t="s">
        <v>21</v>
      </c>
      <c r="AF41" s="274" t="str">
        <f>D19</f>
        <v>SV Schopfloch</v>
      </c>
      <c r="AG41" s="274"/>
      <c r="AH41" s="274"/>
      <c r="AI41" s="274"/>
      <c r="AJ41" s="274"/>
      <c r="AK41" s="274"/>
      <c r="AL41" s="274"/>
      <c r="AM41" s="274"/>
      <c r="AN41" s="274"/>
      <c r="AO41" s="274"/>
      <c r="AP41" s="274"/>
      <c r="AQ41" s="274"/>
      <c r="AR41" s="274"/>
      <c r="AS41" s="274"/>
      <c r="AT41" s="274"/>
      <c r="AU41" s="274"/>
      <c r="AV41" s="275"/>
      <c r="AW41" s="276"/>
      <c r="AX41" s="277"/>
      <c r="AY41" s="27" t="s">
        <v>20</v>
      </c>
      <c r="AZ41" s="277"/>
      <c r="BA41" s="278"/>
      <c r="BB41" s="276"/>
      <c r="BC41" s="280"/>
      <c r="BD41" s="13"/>
      <c r="BE41" s="40"/>
      <c r="BF41" s="43"/>
      <c r="BG41" s="43"/>
      <c r="BH41" s="43"/>
      <c r="BI41" s="40"/>
      <c r="BJ41" s="40"/>
      <c r="BK41" s="53"/>
      <c r="BL41" s="53"/>
      <c r="BM41" s="54"/>
      <c r="BN41" s="55"/>
      <c r="BO41" s="55"/>
      <c r="BP41" s="56"/>
      <c r="BQ41" s="55"/>
      <c r="BR41" s="57"/>
      <c r="BS41" s="40"/>
      <c r="BT41" s="40"/>
      <c r="BU41" s="44" t="str">
        <f t="shared" si="0"/>
        <v>0</v>
      </c>
      <c r="BV41" s="41" t="s">
        <v>20</v>
      </c>
      <c r="BW41" s="44" t="str">
        <f t="shared" si="1"/>
        <v>0</v>
      </c>
      <c r="BX41" s="41"/>
      <c r="BY41" s="40"/>
      <c r="BZ41" s="40"/>
      <c r="CA41" s="40" t="str">
        <f>$D$23</f>
        <v>SGM DettingenRexingen II</v>
      </c>
      <c r="CB41" s="44" t="e">
        <f>SUM($BU$36+$BW$44+$BW$53+#REF!)</f>
        <v>#REF!</v>
      </c>
      <c r="CC41" s="42" t="e">
        <f>SUM($AW$36+$AZ$44+$AZ$53+#REF!)</f>
        <v>#REF!</v>
      </c>
      <c r="CD41" s="50" t="s">
        <v>20</v>
      </c>
      <c r="CE41" s="51" t="e">
        <f>SUM($AZ$36+$AW$44+$AW$53+#REF!)</f>
        <v>#REF!</v>
      </c>
      <c r="CF41" s="52" t="e">
        <f>SUM(CC41-CE41)</f>
        <v>#REF!</v>
      </c>
      <c r="CG41" s="42"/>
      <c r="CH41" s="40" t="str">
        <f>$AG$23</f>
        <v>FC Horb I</v>
      </c>
      <c r="CI41" s="44" t="e">
        <f>SUM($BU$38+$BW$46+$BW$55+#REF!)</f>
        <v>#REF!</v>
      </c>
      <c r="CJ41" s="42" t="e">
        <f>SUM($AW$38+$AZ$46+$AZ$55+#REF!)</f>
        <v>#REF!</v>
      </c>
      <c r="CK41" s="50" t="s">
        <v>20</v>
      </c>
      <c r="CL41" s="51" t="e">
        <f>SUM($AZ$38+$AW$46+$AW$55+#REF!)</f>
        <v>#REF!</v>
      </c>
      <c r="CM41" s="52" t="e">
        <f>SUM(CJ41-CL41)</f>
        <v>#REF!</v>
      </c>
      <c r="CN41" s="58"/>
      <c r="CO41" s="58"/>
      <c r="CP41" s="42"/>
      <c r="CQ41" s="42"/>
      <c r="CR41" s="42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</row>
    <row r="42" spans="2:149" s="4" customFormat="1" ht="15.75" customHeight="1">
      <c r="B42" s="281">
        <v>11</v>
      </c>
      <c r="C42" s="168"/>
      <c r="D42" s="168">
        <v>2</v>
      </c>
      <c r="E42" s="168"/>
      <c r="F42" s="168"/>
      <c r="G42" s="168" t="s">
        <v>23</v>
      </c>
      <c r="H42" s="168"/>
      <c r="I42" s="168"/>
      <c r="J42" s="282">
        <f>J41</f>
        <v>0.5854166666666666</v>
      </c>
      <c r="K42" s="282"/>
      <c r="L42" s="282"/>
      <c r="M42" s="282"/>
      <c r="N42" s="283"/>
      <c r="O42" s="284" t="str">
        <f>AG20</f>
        <v>JFV Oberes Donautal I</v>
      </c>
      <c r="P42" s="274"/>
      <c r="Q42" s="274"/>
      <c r="R42" s="274"/>
      <c r="S42" s="274"/>
      <c r="T42" s="274"/>
      <c r="U42" s="274"/>
      <c r="V42" s="274"/>
      <c r="W42" s="274"/>
      <c r="X42" s="274"/>
      <c r="Y42" s="274"/>
      <c r="Z42" s="274"/>
      <c r="AA42" s="274"/>
      <c r="AB42" s="274"/>
      <c r="AC42" s="274"/>
      <c r="AD42" s="274"/>
      <c r="AE42" s="27" t="s">
        <v>21</v>
      </c>
      <c r="AF42" s="274" t="str">
        <f>AG16</f>
        <v>SG Dornstetten</v>
      </c>
      <c r="AG42" s="274"/>
      <c r="AH42" s="274"/>
      <c r="AI42" s="274"/>
      <c r="AJ42" s="274"/>
      <c r="AK42" s="274"/>
      <c r="AL42" s="274"/>
      <c r="AM42" s="274"/>
      <c r="AN42" s="274"/>
      <c r="AO42" s="274"/>
      <c r="AP42" s="274"/>
      <c r="AQ42" s="274"/>
      <c r="AR42" s="274"/>
      <c r="AS42" s="274"/>
      <c r="AT42" s="274"/>
      <c r="AU42" s="274"/>
      <c r="AV42" s="275"/>
      <c r="AW42" s="276"/>
      <c r="AX42" s="277"/>
      <c r="AY42" s="27" t="s">
        <v>20</v>
      </c>
      <c r="AZ42" s="277"/>
      <c r="BA42" s="278"/>
      <c r="BB42" s="276"/>
      <c r="BC42" s="280"/>
      <c r="BD42" s="13"/>
      <c r="BE42" s="40"/>
      <c r="BF42" s="43"/>
      <c r="BG42" s="43"/>
      <c r="BH42" s="43"/>
      <c r="BI42" s="40"/>
      <c r="BJ42" s="40"/>
      <c r="BK42" s="53"/>
      <c r="BL42" s="53"/>
      <c r="BM42" s="59"/>
      <c r="BN42" s="55"/>
      <c r="BO42" s="55"/>
      <c r="BP42" s="56"/>
      <c r="BQ42" s="55"/>
      <c r="BR42" s="60"/>
      <c r="BS42" s="40"/>
      <c r="BT42" s="40"/>
      <c r="BU42" s="44" t="str">
        <f t="shared" si="0"/>
        <v>0</v>
      </c>
      <c r="BV42" s="41" t="s">
        <v>20</v>
      </c>
      <c r="BW42" s="44" t="str">
        <f t="shared" si="1"/>
        <v>0</v>
      </c>
      <c r="BX42" s="41"/>
      <c r="BY42" s="40"/>
      <c r="BZ42" s="40"/>
      <c r="CA42" s="40" t="str">
        <f>$D$24</f>
        <v>FC Grosselfingen</v>
      </c>
      <c r="CB42" s="44" t="e">
        <f>SUM($BW$36+$BU$45+$BW$67+#REF!)</f>
        <v>#REF!</v>
      </c>
      <c r="CC42" s="42" t="e">
        <f>SUM($AZ$36+$AW$45+$AZ$67+#REF!)</f>
        <v>#REF!</v>
      </c>
      <c r="CD42" s="50" t="s">
        <v>20</v>
      </c>
      <c r="CE42" s="51" t="e">
        <f>SUM($AW$36+$AZ$45+$AW$67+#REF!)</f>
        <v>#REF!</v>
      </c>
      <c r="CF42" s="52" t="e">
        <f>SUM(CC42-CE42)</f>
        <v>#REF!</v>
      </c>
      <c r="CG42" s="42"/>
      <c r="CH42" s="40" t="str">
        <f>$AG$24</f>
        <v>JFV Oberes Donautal II</v>
      </c>
      <c r="CI42" s="44" t="e">
        <f>SUM($BW$38+$BU$47+$BW$69+#REF!)</f>
        <v>#REF!</v>
      </c>
      <c r="CJ42" s="42" t="e">
        <f>SUM($AZ$38+$AW$47+$AZ$69+#REF!)</f>
        <v>#REF!</v>
      </c>
      <c r="CK42" s="50" t="s">
        <v>20</v>
      </c>
      <c r="CL42" s="51" t="e">
        <f>SUM($AW$38+$AZ$47+$AW$69+#REF!)</f>
        <v>#REF!</v>
      </c>
      <c r="CM42" s="52" t="e">
        <f>SUM(CJ42-CL42)</f>
        <v>#REF!</v>
      </c>
      <c r="CN42" s="58"/>
      <c r="CO42" s="58"/>
      <c r="CP42" s="42"/>
      <c r="CQ42" s="42"/>
      <c r="CR42" s="42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</row>
    <row r="43" spans="2:149" s="4" customFormat="1" ht="15.75" customHeight="1" thickBot="1">
      <c r="B43" s="271">
        <v>12</v>
      </c>
      <c r="C43" s="193"/>
      <c r="D43" s="193">
        <v>3</v>
      </c>
      <c r="E43" s="193"/>
      <c r="F43" s="193"/>
      <c r="G43" s="193" t="s">
        <v>23</v>
      </c>
      <c r="H43" s="193"/>
      <c r="I43" s="193"/>
      <c r="J43" s="286">
        <f>J42</f>
        <v>0.5854166666666666</v>
      </c>
      <c r="K43" s="286"/>
      <c r="L43" s="286"/>
      <c r="M43" s="286"/>
      <c r="N43" s="287"/>
      <c r="O43" s="201" t="str">
        <f>AG17</f>
        <v>SV Mitteltal-Obertal</v>
      </c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64" t="s">
        <v>21</v>
      </c>
      <c r="AF43" s="202" t="str">
        <f>AG19</f>
        <v>SG Altheim-Grünmettstetten</v>
      </c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90"/>
      <c r="AW43" s="270"/>
      <c r="AX43" s="161"/>
      <c r="AY43" s="64" t="s">
        <v>20</v>
      </c>
      <c r="AZ43" s="161"/>
      <c r="BA43" s="289"/>
      <c r="BB43" s="270"/>
      <c r="BC43" s="160"/>
      <c r="BD43" s="13"/>
      <c r="BE43" s="40"/>
      <c r="BF43" s="43"/>
      <c r="BG43" s="43"/>
      <c r="BH43" s="43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4" t="str">
        <f t="shared" si="0"/>
        <v>0</v>
      </c>
      <c r="BV43" s="41" t="s">
        <v>20</v>
      </c>
      <c r="BW43" s="44" t="str">
        <f t="shared" si="1"/>
        <v>0</v>
      </c>
      <c r="BX43" s="41"/>
      <c r="BY43" s="40"/>
      <c r="BZ43" s="40"/>
      <c r="CA43" s="40" t="str">
        <f>$D$25</f>
        <v>FC Horb II</v>
      </c>
      <c r="CB43" s="44" t="e">
        <f>SUM($BW$37+$BU$52+$BU$67+#REF!)</f>
        <v>#REF!</v>
      </c>
      <c r="CC43" s="42" t="e">
        <f>SUM($AZ$37+$AW$52+$AW$67+#REF!)</f>
        <v>#REF!</v>
      </c>
      <c r="CD43" s="50" t="s">
        <v>20</v>
      </c>
      <c r="CE43" s="51" t="e">
        <f>SUM($AW$37+$AZ$52+$AZ$67+#REF!)</f>
        <v>#REF!</v>
      </c>
      <c r="CF43" s="52" t="e">
        <f>SUM(CC43-CE43)</f>
        <v>#REF!</v>
      </c>
      <c r="CG43" s="42"/>
      <c r="CH43" s="40" t="str">
        <f>$AG$25</f>
        <v>SGM DettingenRexingen I</v>
      </c>
      <c r="CI43" s="44" t="e">
        <f>SUM($BW$39+$BU$54+$BU$69+#REF!)</f>
        <v>#REF!</v>
      </c>
      <c r="CJ43" s="42" t="e">
        <f>SUM($AZ$39+$AW$54+$AW$69+#REF!)</f>
        <v>#REF!</v>
      </c>
      <c r="CK43" s="50" t="s">
        <v>20</v>
      </c>
      <c r="CL43" s="51" t="e">
        <f>SUM($AW$39+$AZ$54+$AZ$69+#REF!)</f>
        <v>#REF!</v>
      </c>
      <c r="CM43" s="52" t="e">
        <f>SUM(CJ43-CL43)</f>
        <v>#REF!</v>
      </c>
      <c r="CN43" s="42"/>
      <c r="CO43" s="42"/>
      <c r="CP43" s="42"/>
      <c r="CQ43" s="42"/>
      <c r="CR43" s="42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</row>
    <row r="44" spans="2:149" s="4" customFormat="1" ht="15.75" customHeight="1">
      <c r="B44" s="346">
        <v>13</v>
      </c>
      <c r="C44" s="345"/>
      <c r="D44" s="343">
        <v>1</v>
      </c>
      <c r="E44" s="344"/>
      <c r="F44" s="345"/>
      <c r="G44" s="343" t="s">
        <v>32</v>
      </c>
      <c r="H44" s="344"/>
      <c r="I44" s="345"/>
      <c r="J44" s="348">
        <f>J43+$U$10*$X$10+$AL$10</f>
        <v>0.5930555555555554</v>
      </c>
      <c r="K44" s="352"/>
      <c r="L44" s="352"/>
      <c r="M44" s="352"/>
      <c r="N44" s="353"/>
      <c r="O44" s="310" t="str">
        <f>D24</f>
        <v>FC Grosselfingen</v>
      </c>
      <c r="P44" s="311"/>
      <c r="Q44" s="311"/>
      <c r="R44" s="311"/>
      <c r="S44" s="311"/>
      <c r="T44" s="311"/>
      <c r="U44" s="311"/>
      <c r="V44" s="311"/>
      <c r="W44" s="311"/>
      <c r="X44" s="311"/>
      <c r="Y44" s="311"/>
      <c r="Z44" s="311"/>
      <c r="AA44" s="311"/>
      <c r="AB44" s="311"/>
      <c r="AC44" s="311"/>
      <c r="AD44" s="311"/>
      <c r="AE44" s="27" t="s">
        <v>21</v>
      </c>
      <c r="AF44" s="311" t="str">
        <f>D26</f>
        <v>SV Eutingen I</v>
      </c>
      <c r="AG44" s="311"/>
      <c r="AH44" s="311"/>
      <c r="AI44" s="311"/>
      <c r="AJ44" s="311"/>
      <c r="AK44" s="311"/>
      <c r="AL44" s="311"/>
      <c r="AM44" s="311"/>
      <c r="AN44" s="311"/>
      <c r="AO44" s="311"/>
      <c r="AP44" s="311"/>
      <c r="AQ44" s="311"/>
      <c r="AR44" s="311"/>
      <c r="AS44" s="311"/>
      <c r="AT44" s="311"/>
      <c r="AU44" s="311"/>
      <c r="AV44" s="325"/>
      <c r="AW44" s="330"/>
      <c r="AX44" s="323"/>
      <c r="AY44" s="27" t="s">
        <v>20</v>
      </c>
      <c r="AZ44" s="323"/>
      <c r="BA44" s="324"/>
      <c r="BB44" s="330"/>
      <c r="BC44" s="331"/>
      <c r="BD44" s="13"/>
      <c r="BE44" s="40"/>
      <c r="BF44" s="43"/>
      <c r="BG44" s="43"/>
      <c r="BH44" s="43"/>
      <c r="BI44" s="40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40"/>
      <c r="BU44" s="44" t="str">
        <f t="shared" si="0"/>
        <v>0</v>
      </c>
      <c r="BV44" s="41" t="s">
        <v>20</v>
      </c>
      <c r="BW44" s="44" t="str">
        <f t="shared" si="1"/>
        <v>0</v>
      </c>
      <c r="BX44" s="41"/>
      <c r="BY44" s="40"/>
      <c r="BZ44" s="40"/>
      <c r="CA44" s="40" t="str">
        <f>$D$26</f>
        <v>SV Eutingen I</v>
      </c>
      <c r="CB44" s="44">
        <f>SUM($BU$37+$BW$45+$BU$53+$BW$68)</f>
        <v>0</v>
      </c>
      <c r="CC44" s="42">
        <f>SUM($AW$37+$AZ$45+$AW$53+$AZ$68)</f>
        <v>0</v>
      </c>
      <c r="CD44" s="50" t="s">
        <v>20</v>
      </c>
      <c r="CE44" s="51">
        <f>SUM($AZ$37+$AW$45+$AZ$53+$AW$68)</f>
        <v>0</v>
      </c>
      <c r="CF44" s="52">
        <f>SUM(CC44-CE44)</f>
        <v>0</v>
      </c>
      <c r="CG44" s="42"/>
      <c r="CH44" s="40" t="str">
        <f>$AG$26</f>
        <v>SSV Dettensee</v>
      </c>
      <c r="CI44" s="44">
        <f>SUM($BU$39+$BW$47+$BU$55+$BW$70)</f>
        <v>0</v>
      </c>
      <c r="CJ44" s="42">
        <f>SUM($AW$39+$AZ$47+$AW$55+$AZ$70)</f>
        <v>0</v>
      </c>
      <c r="CK44" s="50" t="s">
        <v>20</v>
      </c>
      <c r="CL44" s="51">
        <f>SUM($AZ$39+$AW$47+$AZ$55+$AW$70)</f>
        <v>0</v>
      </c>
      <c r="CM44" s="52">
        <f>SUM(CJ44-CL44)</f>
        <v>0</v>
      </c>
      <c r="CN44" s="42"/>
      <c r="CO44" s="42"/>
      <c r="CP44" s="42"/>
      <c r="CQ44" s="42"/>
      <c r="CR44" s="42"/>
      <c r="CS44" s="37"/>
      <c r="CT44" s="37"/>
      <c r="CU44" s="37"/>
      <c r="CV44" s="37"/>
      <c r="CW44" s="37"/>
      <c r="CX44" s="37"/>
      <c r="CY44" s="37"/>
      <c r="CZ44" s="37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7"/>
      <c r="DV44" s="37"/>
      <c r="DW44" s="3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  <c r="EO44" s="37"/>
      <c r="EP44" s="37"/>
      <c r="EQ44" s="37"/>
      <c r="ER44" s="37"/>
      <c r="ES44" s="37"/>
    </row>
    <row r="45" spans="2:149" s="4" customFormat="1" ht="15.75" customHeight="1">
      <c r="B45" s="281">
        <v>14</v>
      </c>
      <c r="C45" s="168"/>
      <c r="D45" s="168">
        <v>2</v>
      </c>
      <c r="E45" s="168"/>
      <c r="F45" s="168"/>
      <c r="G45" s="168" t="s">
        <v>33</v>
      </c>
      <c r="H45" s="168"/>
      <c r="I45" s="168"/>
      <c r="J45" s="282">
        <f>J44</f>
        <v>0.5930555555555554</v>
      </c>
      <c r="K45" s="282"/>
      <c r="L45" s="282"/>
      <c r="M45" s="282"/>
      <c r="N45" s="283"/>
      <c r="O45" s="284" t="str">
        <f>AG24</f>
        <v>JFV Oberes Donautal II</v>
      </c>
      <c r="P45" s="274"/>
      <c r="Q45" s="274"/>
      <c r="R45" s="274"/>
      <c r="S45" s="274"/>
      <c r="T45" s="274"/>
      <c r="U45" s="274"/>
      <c r="V45" s="274"/>
      <c r="W45" s="274"/>
      <c r="X45" s="274"/>
      <c r="Y45" s="274"/>
      <c r="Z45" s="274"/>
      <c r="AA45" s="274"/>
      <c r="AB45" s="274"/>
      <c r="AC45" s="274"/>
      <c r="AD45" s="274"/>
      <c r="AE45" s="27" t="s">
        <v>21</v>
      </c>
      <c r="AF45" s="274" t="str">
        <f>AG26</f>
        <v>SSV Dettensee</v>
      </c>
      <c r="AG45" s="274"/>
      <c r="AH45" s="274"/>
      <c r="AI45" s="274"/>
      <c r="AJ45" s="274"/>
      <c r="AK45" s="274"/>
      <c r="AL45" s="274"/>
      <c r="AM45" s="274"/>
      <c r="AN45" s="274"/>
      <c r="AO45" s="274"/>
      <c r="AP45" s="274"/>
      <c r="AQ45" s="274"/>
      <c r="AR45" s="274"/>
      <c r="AS45" s="274"/>
      <c r="AT45" s="274"/>
      <c r="AU45" s="274"/>
      <c r="AV45" s="275"/>
      <c r="AW45" s="276"/>
      <c r="AX45" s="277"/>
      <c r="AY45" s="27" t="s">
        <v>20</v>
      </c>
      <c r="AZ45" s="277"/>
      <c r="BA45" s="278"/>
      <c r="BB45" s="276"/>
      <c r="BC45" s="280"/>
      <c r="BD45" s="13"/>
      <c r="BE45" s="40"/>
      <c r="BF45" s="43"/>
      <c r="BG45" s="43"/>
      <c r="BH45" s="43"/>
      <c r="BI45" s="40"/>
      <c r="BJ45" s="40"/>
      <c r="BK45" s="53"/>
      <c r="BL45" s="53"/>
      <c r="BM45" s="54"/>
      <c r="BN45" s="55"/>
      <c r="BO45" s="55"/>
      <c r="BP45" s="56"/>
      <c r="BQ45" s="55"/>
      <c r="BR45" s="57"/>
      <c r="BS45" s="40"/>
      <c r="BT45" s="40"/>
      <c r="BU45" s="44" t="str">
        <f t="shared" si="0"/>
        <v>0</v>
      </c>
      <c r="BV45" s="41" t="s">
        <v>20</v>
      </c>
      <c r="BW45" s="44" t="str">
        <f t="shared" si="1"/>
        <v>0</v>
      </c>
      <c r="BX45" s="41"/>
      <c r="BY45" s="40"/>
      <c r="BZ45" s="40"/>
      <c r="CA45" s="40">
        <f>$D$27</f>
        <v>0</v>
      </c>
      <c r="CB45" s="44" t="e">
        <f>SUM($BU$44+$BW$52+$BU$68+#REF!)</f>
        <v>#REF!</v>
      </c>
      <c r="CC45" s="42" t="e">
        <f>SUM($AW$44+$AZ$52+$AW$68+#REF!)</f>
        <v>#REF!</v>
      </c>
      <c r="CD45" s="50" t="s">
        <v>20</v>
      </c>
      <c r="CE45" s="51" t="e">
        <f>SUM($AZ$44+$AW$52+$AZ$68+#REF!)</f>
        <v>#REF!</v>
      </c>
      <c r="CF45" s="52" t="e">
        <f>SUM(CC45-CE45)</f>
        <v>#REF!</v>
      </c>
      <c r="CG45" s="42"/>
      <c r="CH45" s="40">
        <f>$AG$27</f>
        <v>0</v>
      </c>
      <c r="CI45" s="44" t="e">
        <f>SUM($BU$46+$BW$54+$BU$70+#REF!)</f>
        <v>#REF!</v>
      </c>
      <c r="CJ45" s="42" t="e">
        <f>SUM($AW$46+$AZ$54+$AW$70+#REF!)</f>
        <v>#REF!</v>
      </c>
      <c r="CK45" s="50" t="s">
        <v>20</v>
      </c>
      <c r="CL45" s="51" t="e">
        <f>SUM($AZ$46+$AW$54+$AZ$70+#REF!)</f>
        <v>#REF!</v>
      </c>
      <c r="CM45" s="52" t="e">
        <f>SUM(CJ45-CL45)</f>
        <v>#REF!</v>
      </c>
      <c r="CN45" s="42"/>
      <c r="CO45" s="42"/>
      <c r="CP45" s="42"/>
      <c r="CQ45" s="42"/>
      <c r="CR45" s="42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7"/>
      <c r="DV45" s="37"/>
      <c r="DW45" s="3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  <c r="EO45" s="37"/>
      <c r="EP45" s="37"/>
      <c r="EQ45" s="37"/>
      <c r="ER45" s="37"/>
      <c r="ES45" s="37"/>
    </row>
    <row r="46" spans="2:149" s="4" customFormat="1" ht="15.75" customHeight="1" thickBot="1">
      <c r="B46" s="271">
        <v>15</v>
      </c>
      <c r="C46" s="193"/>
      <c r="D46" s="193">
        <v>3</v>
      </c>
      <c r="E46" s="193"/>
      <c r="F46" s="193"/>
      <c r="G46" s="193" t="s">
        <v>17</v>
      </c>
      <c r="H46" s="193"/>
      <c r="I46" s="193"/>
      <c r="J46" s="286">
        <f>J45</f>
        <v>0.5930555555555554</v>
      </c>
      <c r="K46" s="286"/>
      <c r="L46" s="286"/>
      <c r="M46" s="286"/>
      <c r="N46" s="287"/>
      <c r="O46" s="201" t="str">
        <f>D18</f>
        <v>FC Rottenburg</v>
      </c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  <c r="AA46" s="202"/>
      <c r="AB46" s="202"/>
      <c r="AC46" s="202"/>
      <c r="AD46" s="202"/>
      <c r="AE46" s="64" t="s">
        <v>21</v>
      </c>
      <c r="AF46" s="202" t="str">
        <f>D20</f>
        <v>SGM DettingenRexingen III</v>
      </c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90"/>
      <c r="AW46" s="270"/>
      <c r="AX46" s="161"/>
      <c r="AY46" s="64" t="s">
        <v>20</v>
      </c>
      <c r="AZ46" s="161"/>
      <c r="BA46" s="289"/>
      <c r="BB46" s="270"/>
      <c r="BC46" s="160"/>
      <c r="BD46" s="13"/>
      <c r="BE46" s="40"/>
      <c r="BF46" s="43"/>
      <c r="BG46" s="43"/>
      <c r="BH46" s="43"/>
      <c r="BI46" s="40"/>
      <c r="BJ46" s="40"/>
      <c r="BK46" s="53"/>
      <c r="BL46" s="53"/>
      <c r="BM46" s="54"/>
      <c r="BN46" s="55"/>
      <c r="BO46" s="55"/>
      <c r="BP46" s="56"/>
      <c r="BQ46" s="55"/>
      <c r="BR46" s="57"/>
      <c r="BS46" s="40"/>
      <c r="BT46" s="40"/>
      <c r="BU46" s="44" t="str">
        <f t="shared" si="0"/>
        <v>0</v>
      </c>
      <c r="BV46" s="41" t="s">
        <v>20</v>
      </c>
      <c r="BW46" s="44" t="str">
        <f t="shared" si="1"/>
        <v>0</v>
      </c>
      <c r="BX46" s="41"/>
      <c r="BY46" s="40"/>
      <c r="BZ46" s="40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7"/>
      <c r="DV46" s="37"/>
      <c r="DW46" s="3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  <c r="EO46" s="37"/>
      <c r="EP46" s="37"/>
      <c r="EQ46" s="37"/>
      <c r="ER46" s="37"/>
      <c r="ES46" s="37"/>
    </row>
    <row r="47" spans="2:149" s="4" customFormat="1" ht="15.75" customHeight="1">
      <c r="B47" s="281">
        <v>16</v>
      </c>
      <c r="C47" s="168"/>
      <c r="D47" s="168">
        <v>1</v>
      </c>
      <c r="E47" s="168"/>
      <c r="F47" s="168"/>
      <c r="G47" s="168" t="s">
        <v>17</v>
      </c>
      <c r="H47" s="168"/>
      <c r="I47" s="168"/>
      <c r="J47" s="282">
        <f>J46+$U$10*$X$10+$AL$10</f>
        <v>0.6006944444444443</v>
      </c>
      <c r="K47" s="282"/>
      <c r="L47" s="282"/>
      <c r="M47" s="282"/>
      <c r="N47" s="283"/>
      <c r="O47" s="284" t="str">
        <f>D19</f>
        <v>SV Schopfloch</v>
      </c>
      <c r="P47" s="274"/>
      <c r="Q47" s="274"/>
      <c r="R47" s="274"/>
      <c r="S47" s="274"/>
      <c r="T47" s="274"/>
      <c r="U47" s="274"/>
      <c r="V47" s="274"/>
      <c r="W47" s="274"/>
      <c r="X47" s="274"/>
      <c r="Y47" s="274"/>
      <c r="Z47" s="274"/>
      <c r="AA47" s="274"/>
      <c r="AB47" s="274"/>
      <c r="AC47" s="274"/>
      <c r="AD47" s="274"/>
      <c r="AE47" s="27" t="s">
        <v>21</v>
      </c>
      <c r="AF47" s="274" t="str">
        <f>D16</f>
        <v>VfL Nagold II</v>
      </c>
      <c r="AG47" s="274"/>
      <c r="AH47" s="274"/>
      <c r="AI47" s="274"/>
      <c r="AJ47" s="274"/>
      <c r="AK47" s="274"/>
      <c r="AL47" s="274"/>
      <c r="AM47" s="274"/>
      <c r="AN47" s="274"/>
      <c r="AO47" s="274"/>
      <c r="AP47" s="274"/>
      <c r="AQ47" s="274"/>
      <c r="AR47" s="274"/>
      <c r="AS47" s="274"/>
      <c r="AT47" s="274"/>
      <c r="AU47" s="274"/>
      <c r="AV47" s="275"/>
      <c r="AW47" s="276"/>
      <c r="AX47" s="277"/>
      <c r="AY47" s="27" t="s">
        <v>20</v>
      </c>
      <c r="AZ47" s="277"/>
      <c r="BA47" s="278"/>
      <c r="BB47" s="276"/>
      <c r="BC47" s="280"/>
      <c r="BD47" s="13"/>
      <c r="BE47" s="40"/>
      <c r="BF47" s="43"/>
      <c r="BG47" s="43"/>
      <c r="BH47" s="43"/>
      <c r="BI47" s="40"/>
      <c r="BJ47" s="40"/>
      <c r="BK47" s="53"/>
      <c r="BL47" s="53"/>
      <c r="BM47" s="59"/>
      <c r="BN47" s="55"/>
      <c r="BO47" s="55"/>
      <c r="BP47" s="56"/>
      <c r="BQ47" s="55"/>
      <c r="BR47" s="60"/>
      <c r="BS47" s="40"/>
      <c r="BT47" s="40"/>
      <c r="BU47" s="44" t="str">
        <f t="shared" si="0"/>
        <v>0</v>
      </c>
      <c r="BV47" s="41" t="s">
        <v>20</v>
      </c>
      <c r="BW47" s="44" t="str">
        <f t="shared" si="1"/>
        <v>0</v>
      </c>
      <c r="BX47" s="41"/>
      <c r="BY47" s="40"/>
      <c r="BZ47" s="40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</row>
    <row r="48" spans="2:149" s="4" customFormat="1" ht="15.75" customHeight="1">
      <c r="B48" s="350">
        <v>17</v>
      </c>
      <c r="C48" s="192"/>
      <c r="D48" s="190">
        <v>2</v>
      </c>
      <c r="E48" s="191"/>
      <c r="F48" s="192"/>
      <c r="G48" s="190" t="s">
        <v>23</v>
      </c>
      <c r="H48" s="191"/>
      <c r="I48" s="192"/>
      <c r="J48" s="175">
        <f>J47</f>
        <v>0.6006944444444443</v>
      </c>
      <c r="K48" s="176"/>
      <c r="L48" s="176"/>
      <c r="M48" s="176"/>
      <c r="N48" s="177"/>
      <c r="O48" s="173" t="str">
        <f>AG18</f>
        <v>SV Eutingen II</v>
      </c>
      <c r="P48" s="174"/>
      <c r="Q48" s="174"/>
      <c r="R48" s="174"/>
      <c r="S48" s="174"/>
      <c r="T48" s="174"/>
      <c r="U48" s="174"/>
      <c r="V48" s="174"/>
      <c r="W48" s="174"/>
      <c r="X48" s="174"/>
      <c r="Y48" s="174"/>
      <c r="Z48" s="174"/>
      <c r="AA48" s="174"/>
      <c r="AB48" s="174"/>
      <c r="AC48" s="174"/>
      <c r="AD48" s="174"/>
      <c r="AE48" s="27" t="s">
        <v>21</v>
      </c>
      <c r="AF48" s="174" t="str">
        <f>AG20</f>
        <v>JFV Oberes Donautal I</v>
      </c>
      <c r="AG48" s="174"/>
      <c r="AH48" s="174"/>
      <c r="AI48" s="174"/>
      <c r="AJ48" s="174"/>
      <c r="AK48" s="174"/>
      <c r="AL48" s="174"/>
      <c r="AM48" s="174"/>
      <c r="AN48" s="174"/>
      <c r="AO48" s="174"/>
      <c r="AP48" s="174"/>
      <c r="AQ48" s="174"/>
      <c r="AR48" s="174"/>
      <c r="AS48" s="174"/>
      <c r="AT48" s="174"/>
      <c r="AU48" s="174"/>
      <c r="AV48" s="288"/>
      <c r="AW48" s="172"/>
      <c r="AX48" s="171"/>
      <c r="AY48" s="27" t="s">
        <v>20</v>
      </c>
      <c r="AZ48" s="171"/>
      <c r="BA48" s="170"/>
      <c r="BB48" s="169"/>
      <c r="BC48" s="170"/>
      <c r="BD48" s="13"/>
      <c r="BE48" s="40"/>
      <c r="BF48" s="43"/>
      <c r="BG48" s="43"/>
      <c r="BH48" s="43"/>
      <c r="BI48" s="40"/>
      <c r="BJ48" s="40"/>
      <c r="BK48" s="53"/>
      <c r="BL48" s="53"/>
      <c r="BM48" s="54"/>
      <c r="BN48" s="55"/>
      <c r="BO48" s="55"/>
      <c r="BP48" s="56"/>
      <c r="BQ48" s="55"/>
      <c r="BR48" s="57"/>
      <c r="BS48" s="40"/>
      <c r="BT48" s="40"/>
      <c r="BU48" s="44" t="str">
        <f t="shared" si="0"/>
        <v>0</v>
      </c>
      <c r="BV48" s="41" t="s">
        <v>20</v>
      </c>
      <c r="BW48" s="44" t="str">
        <f t="shared" si="1"/>
        <v>0</v>
      </c>
      <c r="BX48" s="41"/>
      <c r="BY48" s="41"/>
      <c r="BZ48" s="41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</row>
    <row r="49" spans="2:149" s="4" customFormat="1" ht="15.75" customHeight="1" thickBot="1">
      <c r="B49" s="351">
        <v>18</v>
      </c>
      <c r="C49" s="167"/>
      <c r="D49" s="165">
        <v>3</v>
      </c>
      <c r="E49" s="166"/>
      <c r="F49" s="167"/>
      <c r="G49" s="165" t="s">
        <v>23</v>
      </c>
      <c r="H49" s="166"/>
      <c r="I49" s="167"/>
      <c r="J49" s="287">
        <f>J48</f>
        <v>0.6006944444444443</v>
      </c>
      <c r="K49" s="326"/>
      <c r="L49" s="326"/>
      <c r="M49" s="326"/>
      <c r="N49" s="327"/>
      <c r="O49" s="201" t="str">
        <f>AG19</f>
        <v>SG Altheim-Grünmettstetten</v>
      </c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  <c r="AA49" s="202"/>
      <c r="AB49" s="202"/>
      <c r="AC49" s="202"/>
      <c r="AD49" s="202"/>
      <c r="AE49" s="64" t="s">
        <v>21</v>
      </c>
      <c r="AF49" s="202" t="str">
        <f>AG16</f>
        <v>SG Dornstetten</v>
      </c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90"/>
      <c r="AW49" s="270"/>
      <c r="AX49" s="161"/>
      <c r="AY49" s="64" t="s">
        <v>20</v>
      </c>
      <c r="AZ49" s="161"/>
      <c r="BA49" s="160"/>
      <c r="BB49" s="159"/>
      <c r="BC49" s="160"/>
      <c r="BD49" s="13"/>
      <c r="BE49" s="40"/>
      <c r="BF49" s="43"/>
      <c r="BG49" s="43"/>
      <c r="BH49" s="43"/>
      <c r="BI49" s="40"/>
      <c r="BJ49" s="40"/>
      <c r="BK49" s="53"/>
      <c r="BL49" s="53"/>
      <c r="BM49" s="54"/>
      <c r="BN49" s="55"/>
      <c r="BO49" s="55"/>
      <c r="BP49" s="56"/>
      <c r="BQ49" s="55"/>
      <c r="BR49" s="57"/>
      <c r="BS49" s="40"/>
      <c r="BT49" s="40"/>
      <c r="BU49" s="44" t="str">
        <f t="shared" si="0"/>
        <v>0</v>
      </c>
      <c r="BV49" s="41" t="s">
        <v>20</v>
      </c>
      <c r="BW49" s="44" t="str">
        <f t="shared" si="1"/>
        <v>0</v>
      </c>
      <c r="BX49" s="41"/>
      <c r="BY49" s="41"/>
      <c r="BZ49" s="41"/>
      <c r="CA49" s="41"/>
      <c r="CB49" s="41"/>
      <c r="CC49" s="37"/>
      <c r="CD49" s="37"/>
      <c r="CE49" s="37"/>
      <c r="CF49" s="37"/>
      <c r="CG49" s="37"/>
      <c r="CH49" s="41"/>
      <c r="CI49" s="41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</row>
    <row r="50" spans="2:149" s="4" customFormat="1" ht="15.75" customHeight="1">
      <c r="B50" s="281">
        <v>19</v>
      </c>
      <c r="C50" s="168"/>
      <c r="D50" s="168">
        <v>1</v>
      </c>
      <c r="E50" s="168"/>
      <c r="F50" s="168"/>
      <c r="G50" s="168" t="s">
        <v>32</v>
      </c>
      <c r="H50" s="168"/>
      <c r="I50" s="168"/>
      <c r="J50" s="282">
        <f>J49+$U$10*$X$10+$AL$10</f>
        <v>0.6083333333333332</v>
      </c>
      <c r="K50" s="282"/>
      <c r="L50" s="282"/>
      <c r="M50" s="282"/>
      <c r="N50" s="283"/>
      <c r="O50" s="284" t="str">
        <f>D26</f>
        <v>SV Eutingen I</v>
      </c>
      <c r="P50" s="274"/>
      <c r="Q50" s="274"/>
      <c r="R50" s="274"/>
      <c r="S50" s="274"/>
      <c r="T50" s="274"/>
      <c r="U50" s="274"/>
      <c r="V50" s="274"/>
      <c r="W50" s="274"/>
      <c r="X50" s="274"/>
      <c r="Y50" s="274"/>
      <c r="Z50" s="274"/>
      <c r="AA50" s="274"/>
      <c r="AB50" s="274"/>
      <c r="AC50" s="274"/>
      <c r="AD50" s="274"/>
      <c r="AE50" s="27" t="s">
        <v>21</v>
      </c>
      <c r="AF50" s="274" t="str">
        <f>D23</f>
        <v>SGM DettingenRexingen II</v>
      </c>
      <c r="AG50" s="274"/>
      <c r="AH50" s="274"/>
      <c r="AI50" s="274"/>
      <c r="AJ50" s="274"/>
      <c r="AK50" s="274"/>
      <c r="AL50" s="274"/>
      <c r="AM50" s="274"/>
      <c r="AN50" s="274"/>
      <c r="AO50" s="274"/>
      <c r="AP50" s="274"/>
      <c r="AQ50" s="274"/>
      <c r="AR50" s="274"/>
      <c r="AS50" s="274"/>
      <c r="AT50" s="274"/>
      <c r="AU50" s="274"/>
      <c r="AV50" s="275"/>
      <c r="AW50" s="276"/>
      <c r="AX50" s="277"/>
      <c r="AY50" s="27" t="s">
        <v>20</v>
      </c>
      <c r="AZ50" s="277"/>
      <c r="BA50" s="280"/>
      <c r="BB50" s="277"/>
      <c r="BC50" s="280"/>
      <c r="BD50" s="13"/>
      <c r="BE50" s="40"/>
      <c r="BF50" s="43"/>
      <c r="BG50" s="43"/>
      <c r="BH50" s="43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4" t="str">
        <f t="shared" si="0"/>
        <v>0</v>
      </c>
      <c r="BV50" s="41" t="s">
        <v>20</v>
      </c>
      <c r="BW50" s="44" t="str">
        <f t="shared" si="1"/>
        <v>0</v>
      </c>
      <c r="BX50" s="41"/>
      <c r="BY50" s="41"/>
      <c r="BZ50" s="41"/>
      <c r="CA50" s="37"/>
      <c r="CB50" s="37"/>
      <c r="CC50" s="37"/>
      <c r="CD50" s="37"/>
      <c r="CE50" s="37"/>
      <c r="CF50" s="37"/>
      <c r="CG50" s="30"/>
      <c r="CH50" s="30"/>
      <c r="CI50" s="30"/>
      <c r="CJ50" s="30"/>
      <c r="CK50" s="30"/>
      <c r="CL50" s="30"/>
      <c r="CM50" s="30"/>
      <c r="CN50" s="30"/>
      <c r="CO50" s="30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</row>
    <row r="51" spans="2:87" ht="15.75" customHeight="1">
      <c r="B51" s="281">
        <v>20</v>
      </c>
      <c r="C51" s="168"/>
      <c r="D51" s="168">
        <v>2</v>
      </c>
      <c r="E51" s="168"/>
      <c r="F51" s="168"/>
      <c r="G51" s="168" t="s">
        <v>32</v>
      </c>
      <c r="H51" s="168"/>
      <c r="I51" s="168"/>
      <c r="J51" s="282">
        <f>J50</f>
        <v>0.6083333333333332</v>
      </c>
      <c r="K51" s="282"/>
      <c r="L51" s="282"/>
      <c r="M51" s="282"/>
      <c r="N51" s="283"/>
      <c r="O51" s="284" t="str">
        <f>D25</f>
        <v>FC Horb II</v>
      </c>
      <c r="P51" s="274"/>
      <c r="Q51" s="274"/>
      <c r="R51" s="274"/>
      <c r="S51" s="274"/>
      <c r="T51" s="274"/>
      <c r="U51" s="274"/>
      <c r="V51" s="274"/>
      <c r="W51" s="274"/>
      <c r="X51" s="274"/>
      <c r="Y51" s="274"/>
      <c r="Z51" s="274"/>
      <c r="AA51" s="274"/>
      <c r="AB51" s="274"/>
      <c r="AC51" s="274"/>
      <c r="AD51" s="274"/>
      <c r="AE51" s="27" t="s">
        <v>21</v>
      </c>
      <c r="AF51" s="274" t="str">
        <f>D24</f>
        <v>FC Grosselfingen</v>
      </c>
      <c r="AG51" s="274"/>
      <c r="AH51" s="274"/>
      <c r="AI51" s="274"/>
      <c r="AJ51" s="274"/>
      <c r="AK51" s="274"/>
      <c r="AL51" s="274"/>
      <c r="AM51" s="274"/>
      <c r="AN51" s="274"/>
      <c r="AO51" s="274"/>
      <c r="AP51" s="274"/>
      <c r="AQ51" s="274"/>
      <c r="AR51" s="274"/>
      <c r="AS51" s="274"/>
      <c r="AT51" s="274"/>
      <c r="AU51" s="274"/>
      <c r="AV51" s="275"/>
      <c r="AW51" s="276"/>
      <c r="AX51" s="277"/>
      <c r="AY51" s="27" t="s">
        <v>20</v>
      </c>
      <c r="AZ51" s="277"/>
      <c r="BA51" s="280"/>
      <c r="BB51" s="277"/>
      <c r="BC51" s="280"/>
      <c r="BD51" s="14"/>
      <c r="BF51" s="43"/>
      <c r="BG51" s="43"/>
      <c r="BH51" s="43"/>
      <c r="BU51" s="44" t="str">
        <f t="shared" si="0"/>
        <v>0</v>
      </c>
      <c r="BV51" s="41" t="s">
        <v>20</v>
      </c>
      <c r="BW51" s="44" t="str">
        <f t="shared" si="1"/>
        <v>0</v>
      </c>
      <c r="CH51" s="30"/>
      <c r="CI51" s="30"/>
    </row>
    <row r="52" spans="2:87" ht="15.75" customHeight="1" thickBot="1">
      <c r="B52" s="271">
        <v>21</v>
      </c>
      <c r="C52" s="193"/>
      <c r="D52" s="193">
        <v>3</v>
      </c>
      <c r="E52" s="193"/>
      <c r="F52" s="193"/>
      <c r="G52" s="193" t="s">
        <v>33</v>
      </c>
      <c r="H52" s="193"/>
      <c r="I52" s="193"/>
      <c r="J52" s="286">
        <f>J51</f>
        <v>0.6083333333333332</v>
      </c>
      <c r="K52" s="286"/>
      <c r="L52" s="286"/>
      <c r="M52" s="286"/>
      <c r="N52" s="287"/>
      <c r="O52" s="201" t="str">
        <f>AG26</f>
        <v>SSV Dettensee</v>
      </c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  <c r="AA52" s="202"/>
      <c r="AB52" s="202"/>
      <c r="AC52" s="202"/>
      <c r="AD52" s="202"/>
      <c r="AE52" s="64" t="s">
        <v>21</v>
      </c>
      <c r="AF52" s="202" t="str">
        <f>AG23</f>
        <v>FC Horb I</v>
      </c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90"/>
      <c r="AW52" s="270"/>
      <c r="AX52" s="161"/>
      <c r="AY52" s="64" t="s">
        <v>20</v>
      </c>
      <c r="AZ52" s="161"/>
      <c r="BA52" s="160"/>
      <c r="BB52" s="161"/>
      <c r="BC52" s="160"/>
      <c r="BD52" s="14"/>
      <c r="BF52" s="43"/>
      <c r="BG52" s="43"/>
      <c r="BH52" s="43"/>
      <c r="BU52" s="44" t="str">
        <f t="shared" si="0"/>
        <v>0</v>
      </c>
      <c r="BV52" s="41" t="s">
        <v>20</v>
      </c>
      <c r="BW52" s="44" t="str">
        <f t="shared" si="1"/>
        <v>0</v>
      </c>
      <c r="CH52" s="30"/>
      <c r="CI52" s="30"/>
    </row>
    <row r="53" spans="2:87" ht="15.75" customHeight="1">
      <c r="B53" s="281">
        <v>22</v>
      </c>
      <c r="C53" s="168"/>
      <c r="D53" s="168">
        <v>1</v>
      </c>
      <c r="E53" s="168"/>
      <c r="F53" s="168"/>
      <c r="G53" s="168" t="s">
        <v>33</v>
      </c>
      <c r="H53" s="168"/>
      <c r="I53" s="168"/>
      <c r="J53" s="282">
        <f>J52+$U$10*$X$10+$AL$10</f>
        <v>0.615972222222222</v>
      </c>
      <c r="K53" s="282"/>
      <c r="L53" s="282"/>
      <c r="M53" s="282"/>
      <c r="N53" s="283"/>
      <c r="O53" s="284" t="str">
        <f>AG25</f>
        <v>SGM DettingenRexingen I</v>
      </c>
      <c r="P53" s="274"/>
      <c r="Q53" s="274"/>
      <c r="R53" s="274"/>
      <c r="S53" s="274"/>
      <c r="T53" s="274"/>
      <c r="U53" s="274"/>
      <c r="V53" s="274"/>
      <c r="W53" s="274"/>
      <c r="X53" s="274"/>
      <c r="Y53" s="274"/>
      <c r="Z53" s="274"/>
      <c r="AA53" s="274"/>
      <c r="AB53" s="274"/>
      <c r="AC53" s="274"/>
      <c r="AD53" s="274"/>
      <c r="AE53" s="27" t="s">
        <v>21</v>
      </c>
      <c r="AF53" s="274" t="str">
        <f>AG24</f>
        <v>JFV Oberes Donautal II</v>
      </c>
      <c r="AG53" s="274"/>
      <c r="AH53" s="274"/>
      <c r="AI53" s="274"/>
      <c r="AJ53" s="274"/>
      <c r="AK53" s="274"/>
      <c r="AL53" s="274"/>
      <c r="AM53" s="274"/>
      <c r="AN53" s="274"/>
      <c r="AO53" s="274"/>
      <c r="AP53" s="274"/>
      <c r="AQ53" s="274"/>
      <c r="AR53" s="274"/>
      <c r="AS53" s="274"/>
      <c r="AT53" s="274"/>
      <c r="AU53" s="274"/>
      <c r="AV53" s="275"/>
      <c r="AW53" s="276"/>
      <c r="AX53" s="277"/>
      <c r="AY53" s="27" t="s">
        <v>20</v>
      </c>
      <c r="AZ53" s="277"/>
      <c r="BA53" s="280"/>
      <c r="BB53" s="277"/>
      <c r="BC53" s="280"/>
      <c r="BD53" s="14"/>
      <c r="BF53" s="43"/>
      <c r="BG53" s="43"/>
      <c r="BH53" s="43"/>
      <c r="BU53" s="44" t="str">
        <f t="shared" si="0"/>
        <v>0</v>
      </c>
      <c r="BV53" s="41" t="s">
        <v>20</v>
      </c>
      <c r="BW53" s="44" t="str">
        <f t="shared" si="1"/>
        <v>0</v>
      </c>
      <c r="CH53" s="30"/>
      <c r="CI53" s="30"/>
    </row>
    <row r="54" spans="2:87" ht="15.75" customHeight="1">
      <c r="B54" s="281">
        <v>23</v>
      </c>
      <c r="C54" s="168"/>
      <c r="D54" s="168">
        <v>2</v>
      </c>
      <c r="E54" s="168"/>
      <c r="F54" s="168"/>
      <c r="G54" s="168" t="s">
        <v>17</v>
      </c>
      <c r="H54" s="168"/>
      <c r="I54" s="168"/>
      <c r="J54" s="282">
        <f>J53</f>
        <v>0.615972222222222</v>
      </c>
      <c r="K54" s="282"/>
      <c r="L54" s="282"/>
      <c r="M54" s="282"/>
      <c r="N54" s="283"/>
      <c r="O54" s="284" t="str">
        <f>D18</f>
        <v>FC Rottenburg</v>
      </c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" t="s">
        <v>21</v>
      </c>
      <c r="AF54" s="274" t="str">
        <f>D17</f>
        <v>TSV Plattenhardt</v>
      </c>
      <c r="AG54" s="274"/>
      <c r="AH54" s="274"/>
      <c r="AI54" s="274"/>
      <c r="AJ54" s="274"/>
      <c r="AK54" s="274"/>
      <c r="AL54" s="274"/>
      <c r="AM54" s="274"/>
      <c r="AN54" s="274"/>
      <c r="AO54" s="274"/>
      <c r="AP54" s="274"/>
      <c r="AQ54" s="274"/>
      <c r="AR54" s="274"/>
      <c r="AS54" s="274"/>
      <c r="AT54" s="274"/>
      <c r="AU54" s="274"/>
      <c r="AV54" s="275"/>
      <c r="AW54" s="276"/>
      <c r="AX54" s="277"/>
      <c r="AY54" s="27" t="s">
        <v>20</v>
      </c>
      <c r="AZ54" s="277"/>
      <c r="BA54" s="280"/>
      <c r="BB54" s="277"/>
      <c r="BC54" s="280"/>
      <c r="BD54" s="14"/>
      <c r="BF54" s="43"/>
      <c r="BG54" s="43"/>
      <c r="BH54" s="43"/>
      <c r="BU54" s="44" t="str">
        <f t="shared" si="0"/>
        <v>0</v>
      </c>
      <c r="BV54" s="41" t="s">
        <v>20</v>
      </c>
      <c r="BW54" s="44" t="str">
        <f t="shared" si="1"/>
        <v>0</v>
      </c>
      <c r="CH54" s="30"/>
      <c r="CI54" s="30"/>
    </row>
    <row r="55" spans="2:87" ht="15.75" customHeight="1" thickBot="1">
      <c r="B55" s="300">
        <v>24</v>
      </c>
      <c r="C55" s="301"/>
      <c r="D55" s="301">
        <v>3</v>
      </c>
      <c r="E55" s="301"/>
      <c r="F55" s="301"/>
      <c r="G55" s="301" t="s">
        <v>17</v>
      </c>
      <c r="H55" s="301"/>
      <c r="I55" s="301"/>
      <c r="J55" s="302">
        <f>J54</f>
        <v>0.615972222222222</v>
      </c>
      <c r="K55" s="302"/>
      <c r="L55" s="302"/>
      <c r="M55" s="302"/>
      <c r="N55" s="303"/>
      <c r="O55" s="312" t="str">
        <f>D20</f>
        <v>SGM DettingenRexingen III</v>
      </c>
      <c r="P55" s="298"/>
      <c r="Q55" s="298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6" t="s">
        <v>21</v>
      </c>
      <c r="AF55" s="298" t="str">
        <f>D19</f>
        <v>SV Schopfloch</v>
      </c>
      <c r="AG55" s="298"/>
      <c r="AH55" s="298"/>
      <c r="AI55" s="298"/>
      <c r="AJ55" s="298"/>
      <c r="AK55" s="298"/>
      <c r="AL55" s="298"/>
      <c r="AM55" s="298"/>
      <c r="AN55" s="298"/>
      <c r="AO55" s="298"/>
      <c r="AP55" s="298"/>
      <c r="AQ55" s="298"/>
      <c r="AR55" s="298"/>
      <c r="AS55" s="298"/>
      <c r="AT55" s="298"/>
      <c r="AU55" s="298"/>
      <c r="AV55" s="299"/>
      <c r="AW55" s="304"/>
      <c r="AX55" s="305"/>
      <c r="AY55" s="26" t="s">
        <v>20</v>
      </c>
      <c r="AZ55" s="305"/>
      <c r="BA55" s="306"/>
      <c r="BB55" s="305"/>
      <c r="BC55" s="306"/>
      <c r="BD55" s="14"/>
      <c r="BF55" s="43"/>
      <c r="BG55" s="43"/>
      <c r="BH55" s="43"/>
      <c r="BU55" s="44" t="str">
        <f t="shared" si="0"/>
        <v>0</v>
      </c>
      <c r="BV55" s="41" t="s">
        <v>20</v>
      </c>
      <c r="BW55" s="44" t="str">
        <f t="shared" si="1"/>
        <v>0</v>
      </c>
      <c r="CH55" s="30"/>
      <c r="CI55" s="30"/>
    </row>
    <row r="56" spans="2:75" ht="13.5" customHeight="1">
      <c r="B56" s="16"/>
      <c r="C56" s="16"/>
      <c r="D56" s="16"/>
      <c r="E56" s="16"/>
      <c r="F56" s="16"/>
      <c r="G56" s="16"/>
      <c r="H56" s="16"/>
      <c r="I56" s="16"/>
      <c r="J56" s="17"/>
      <c r="K56" s="17"/>
      <c r="L56" s="17"/>
      <c r="M56" s="17"/>
      <c r="N56" s="17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9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9"/>
      <c r="AX56" s="19"/>
      <c r="AY56" s="19"/>
      <c r="AZ56" s="19"/>
      <c r="BA56" s="19"/>
      <c r="BB56" s="19"/>
      <c r="BC56" s="19"/>
      <c r="BD56" s="14"/>
      <c r="BF56" s="43"/>
      <c r="BG56" s="43"/>
      <c r="BH56" s="43"/>
      <c r="BU56" s="44"/>
      <c r="BV56" s="41"/>
      <c r="BW56" s="44"/>
    </row>
    <row r="57" spans="2:75" ht="13.5" customHeight="1">
      <c r="B57" s="16"/>
      <c r="C57" s="16"/>
      <c r="D57" s="16"/>
      <c r="E57" s="16"/>
      <c r="F57" s="16"/>
      <c r="G57" s="16"/>
      <c r="H57" s="16"/>
      <c r="I57" s="16"/>
      <c r="J57" s="17"/>
      <c r="K57" s="17"/>
      <c r="L57" s="17"/>
      <c r="M57" s="17"/>
      <c r="N57" s="17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9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9"/>
      <c r="AX57" s="19"/>
      <c r="AY57" s="19"/>
      <c r="AZ57" s="19"/>
      <c r="BA57" s="19"/>
      <c r="BB57" s="19"/>
      <c r="BC57" s="19"/>
      <c r="BD57" s="14"/>
      <c r="BF57" s="43"/>
      <c r="BG57" s="43"/>
      <c r="BH57" s="43"/>
      <c r="BU57" s="44"/>
      <c r="BV57" s="41"/>
      <c r="BW57" s="44"/>
    </row>
    <row r="58" spans="2:75" ht="5.25" customHeight="1">
      <c r="B58" s="16"/>
      <c r="C58" s="16"/>
      <c r="D58" s="16"/>
      <c r="E58" s="16"/>
      <c r="F58" s="16"/>
      <c r="G58" s="16"/>
      <c r="H58" s="16"/>
      <c r="I58" s="16"/>
      <c r="J58" s="17"/>
      <c r="K58" s="17"/>
      <c r="L58" s="17"/>
      <c r="M58" s="17"/>
      <c r="N58" s="17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9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9"/>
      <c r="AX58" s="19"/>
      <c r="AY58" s="19"/>
      <c r="AZ58" s="19"/>
      <c r="BA58" s="19"/>
      <c r="BB58" s="19"/>
      <c r="BC58" s="19"/>
      <c r="BD58" s="14"/>
      <c r="BF58" s="43"/>
      <c r="BG58" s="43"/>
      <c r="BH58" s="43"/>
      <c r="BU58" s="44"/>
      <c r="BV58" s="41"/>
      <c r="BW58" s="44"/>
    </row>
    <row r="59" spans="2:75" ht="33.75">
      <c r="B59" s="322" t="str">
        <f>$A$2</f>
        <v>ASV Rexingen</v>
      </c>
      <c r="C59" s="322"/>
      <c r="D59" s="322"/>
      <c r="E59" s="322"/>
      <c r="F59" s="322"/>
      <c r="G59" s="322"/>
      <c r="H59" s="322"/>
      <c r="I59" s="322"/>
      <c r="J59" s="322"/>
      <c r="K59" s="322"/>
      <c r="L59" s="322"/>
      <c r="M59" s="322"/>
      <c r="N59" s="322"/>
      <c r="O59" s="322"/>
      <c r="P59" s="322"/>
      <c r="Q59" s="322"/>
      <c r="R59" s="322"/>
      <c r="S59" s="322"/>
      <c r="T59" s="322"/>
      <c r="U59" s="322"/>
      <c r="V59" s="322"/>
      <c r="W59" s="322"/>
      <c r="X59" s="322"/>
      <c r="Y59" s="322"/>
      <c r="Z59" s="322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2"/>
      <c r="AL59" s="322"/>
      <c r="AM59" s="322"/>
      <c r="AN59" s="322"/>
      <c r="AO59" s="322"/>
      <c r="AP59" s="322"/>
      <c r="AQ59" s="322"/>
      <c r="AR59" s="322"/>
      <c r="AS59" s="322"/>
      <c r="AT59" s="322"/>
      <c r="AU59" s="322"/>
      <c r="AV59" s="322"/>
      <c r="AW59" s="322"/>
      <c r="AX59" s="322"/>
      <c r="AY59" s="322"/>
      <c r="AZ59" s="322"/>
      <c r="BA59" s="322"/>
      <c r="BB59" s="322"/>
      <c r="BC59" s="322"/>
      <c r="BD59" s="20"/>
      <c r="BU59" s="44"/>
      <c r="BV59" s="41"/>
      <c r="BW59" s="44"/>
    </row>
    <row r="60" spans="2:75" ht="12.75">
      <c r="B60" s="1" t="s">
        <v>24</v>
      </c>
      <c r="BD60" s="20"/>
      <c r="BU60" s="44"/>
      <c r="BV60" s="41"/>
      <c r="BW60" s="44"/>
    </row>
    <row r="61" spans="56:75" ht="6.75" customHeight="1" thickBot="1">
      <c r="BD61" s="20"/>
      <c r="BU61" s="44"/>
      <c r="BV61" s="41"/>
      <c r="BW61" s="44"/>
    </row>
    <row r="62" spans="2:75" ht="15.75" customHeight="1" thickBot="1">
      <c r="B62" s="292" t="s">
        <v>14</v>
      </c>
      <c r="C62" s="293"/>
      <c r="D62" s="294" t="s">
        <v>15</v>
      </c>
      <c r="E62" s="213"/>
      <c r="F62" s="295"/>
      <c r="G62" s="294" t="s">
        <v>16</v>
      </c>
      <c r="H62" s="213"/>
      <c r="I62" s="295"/>
      <c r="J62" s="294" t="s">
        <v>18</v>
      </c>
      <c r="K62" s="213"/>
      <c r="L62" s="213"/>
      <c r="M62" s="213"/>
      <c r="N62" s="295"/>
      <c r="O62" s="294" t="s">
        <v>19</v>
      </c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95"/>
      <c r="AW62" s="294" t="s">
        <v>22</v>
      </c>
      <c r="AX62" s="213"/>
      <c r="AY62" s="213"/>
      <c r="AZ62" s="213"/>
      <c r="BA62" s="295"/>
      <c r="BB62" s="296"/>
      <c r="BC62" s="297"/>
      <c r="BD62" s="20"/>
      <c r="BU62" s="44"/>
      <c r="BV62" s="41"/>
      <c r="BW62" s="44"/>
    </row>
    <row r="63" spans="2:75" ht="15.75" customHeight="1">
      <c r="B63" s="349">
        <v>25</v>
      </c>
      <c r="C63" s="328"/>
      <c r="D63" s="328">
        <v>1</v>
      </c>
      <c r="E63" s="328"/>
      <c r="F63" s="328"/>
      <c r="G63" s="328" t="s">
        <v>23</v>
      </c>
      <c r="H63" s="328"/>
      <c r="I63" s="328"/>
      <c r="J63" s="347">
        <f>J55+$U$10*$X$10+$AL$10</f>
        <v>0.6236111111111109</v>
      </c>
      <c r="K63" s="347"/>
      <c r="L63" s="347"/>
      <c r="M63" s="347"/>
      <c r="N63" s="348"/>
      <c r="O63" s="310" t="str">
        <f>AG18</f>
        <v>SV Eutingen II</v>
      </c>
      <c r="P63" s="311"/>
      <c r="Q63" s="311"/>
      <c r="R63" s="311"/>
      <c r="S63" s="311"/>
      <c r="T63" s="311"/>
      <c r="U63" s="311"/>
      <c r="V63" s="311"/>
      <c r="W63" s="311"/>
      <c r="X63" s="311"/>
      <c r="Y63" s="311"/>
      <c r="Z63" s="311"/>
      <c r="AA63" s="311"/>
      <c r="AB63" s="311"/>
      <c r="AC63" s="311"/>
      <c r="AD63" s="311"/>
      <c r="AE63" s="12" t="s">
        <v>21</v>
      </c>
      <c r="AF63" s="311" t="str">
        <f>AG17</f>
        <v>SV Mitteltal-Obertal</v>
      </c>
      <c r="AG63" s="311"/>
      <c r="AH63" s="311"/>
      <c r="AI63" s="311"/>
      <c r="AJ63" s="311"/>
      <c r="AK63" s="311"/>
      <c r="AL63" s="311"/>
      <c r="AM63" s="311"/>
      <c r="AN63" s="311"/>
      <c r="AO63" s="311"/>
      <c r="AP63" s="311"/>
      <c r="AQ63" s="311"/>
      <c r="AR63" s="311"/>
      <c r="AS63" s="311"/>
      <c r="AT63" s="311"/>
      <c r="AU63" s="311"/>
      <c r="AV63" s="325"/>
      <c r="AW63" s="330"/>
      <c r="AX63" s="323"/>
      <c r="AY63" s="12" t="s">
        <v>20</v>
      </c>
      <c r="AZ63" s="323"/>
      <c r="BA63" s="324"/>
      <c r="BB63" s="330"/>
      <c r="BC63" s="331"/>
      <c r="BD63" s="20"/>
      <c r="BU63" s="44" t="str">
        <f aca="true" t="shared" si="2" ref="BU63:BU70">IF(ISBLANK(AZ63),"0",IF(AW63&gt;AZ63,3,IF(AW63=AZ63,1,0)))</f>
        <v>0</v>
      </c>
      <c r="BV63" s="41" t="s">
        <v>20</v>
      </c>
      <c r="BW63" s="44" t="str">
        <f aca="true" t="shared" si="3" ref="BW63:BW70">IF(ISBLANK(AZ63),"0",IF(AZ63&gt;AW63,3,IF(AZ63=AW63,1,0)))</f>
        <v>0</v>
      </c>
    </row>
    <row r="64" spans="2:75" ht="15.75" customHeight="1">
      <c r="B64" s="281">
        <v>26</v>
      </c>
      <c r="C64" s="168"/>
      <c r="D64" s="168">
        <v>2</v>
      </c>
      <c r="E64" s="168"/>
      <c r="F64" s="168"/>
      <c r="G64" s="168" t="s">
        <v>23</v>
      </c>
      <c r="H64" s="168"/>
      <c r="I64" s="168"/>
      <c r="J64" s="282">
        <f>J63</f>
        <v>0.6236111111111109</v>
      </c>
      <c r="K64" s="282"/>
      <c r="L64" s="282"/>
      <c r="M64" s="282"/>
      <c r="N64" s="283"/>
      <c r="O64" s="284" t="str">
        <f>AG20</f>
        <v>JFV Oberes Donautal I</v>
      </c>
      <c r="P64" s="274"/>
      <c r="Q64" s="274"/>
      <c r="R64" s="274"/>
      <c r="S64" s="274"/>
      <c r="T64" s="274"/>
      <c r="U64" s="274"/>
      <c r="V64" s="274"/>
      <c r="W64" s="274"/>
      <c r="X64" s="274"/>
      <c r="Y64" s="274"/>
      <c r="Z64" s="274"/>
      <c r="AA64" s="274"/>
      <c r="AB64" s="274"/>
      <c r="AC64" s="274"/>
      <c r="AD64" s="274"/>
      <c r="AE64" s="27" t="s">
        <v>21</v>
      </c>
      <c r="AF64" s="274" t="str">
        <f>AG19</f>
        <v>SG Altheim-Grünmettstetten</v>
      </c>
      <c r="AG64" s="274"/>
      <c r="AH64" s="274"/>
      <c r="AI64" s="274"/>
      <c r="AJ64" s="274"/>
      <c r="AK64" s="274"/>
      <c r="AL64" s="274"/>
      <c r="AM64" s="274"/>
      <c r="AN64" s="274"/>
      <c r="AO64" s="274"/>
      <c r="AP64" s="274"/>
      <c r="AQ64" s="274"/>
      <c r="AR64" s="274"/>
      <c r="AS64" s="274"/>
      <c r="AT64" s="274"/>
      <c r="AU64" s="274"/>
      <c r="AV64" s="275"/>
      <c r="AW64" s="276"/>
      <c r="AX64" s="277"/>
      <c r="AY64" s="27" t="s">
        <v>20</v>
      </c>
      <c r="AZ64" s="277"/>
      <c r="BA64" s="278"/>
      <c r="BB64" s="276"/>
      <c r="BC64" s="280"/>
      <c r="BD64" s="20"/>
      <c r="BU64" s="44" t="str">
        <f t="shared" si="2"/>
        <v>0</v>
      </c>
      <c r="BV64" s="41" t="s">
        <v>20</v>
      </c>
      <c r="BW64" s="44" t="str">
        <f t="shared" si="3"/>
        <v>0</v>
      </c>
    </row>
    <row r="65" spans="2:75" ht="15.75" customHeight="1" thickBot="1">
      <c r="B65" s="271">
        <v>27</v>
      </c>
      <c r="C65" s="193"/>
      <c r="D65" s="193">
        <v>3</v>
      </c>
      <c r="E65" s="193"/>
      <c r="F65" s="193"/>
      <c r="G65" s="193" t="s">
        <v>32</v>
      </c>
      <c r="H65" s="193"/>
      <c r="I65" s="193"/>
      <c r="J65" s="286">
        <f>J64</f>
        <v>0.6236111111111109</v>
      </c>
      <c r="K65" s="286"/>
      <c r="L65" s="286"/>
      <c r="M65" s="286"/>
      <c r="N65" s="287"/>
      <c r="O65" s="201" t="str">
        <f>D23</f>
        <v>SGM DettingenRexingen II</v>
      </c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  <c r="AA65" s="202"/>
      <c r="AB65" s="202"/>
      <c r="AC65" s="202"/>
      <c r="AD65" s="202"/>
      <c r="AE65" s="64" t="s">
        <v>21</v>
      </c>
      <c r="AF65" s="202" t="str">
        <f>D25</f>
        <v>FC Horb II</v>
      </c>
      <c r="AG65" s="202"/>
      <c r="AH65" s="202"/>
      <c r="AI65" s="202"/>
      <c r="AJ65" s="202"/>
      <c r="AK65" s="202"/>
      <c r="AL65" s="202"/>
      <c r="AM65" s="202"/>
      <c r="AN65" s="202"/>
      <c r="AO65" s="202"/>
      <c r="AP65" s="202"/>
      <c r="AQ65" s="202"/>
      <c r="AR65" s="202"/>
      <c r="AS65" s="202"/>
      <c r="AT65" s="202"/>
      <c r="AU65" s="202"/>
      <c r="AV65" s="290"/>
      <c r="AW65" s="270"/>
      <c r="AX65" s="161"/>
      <c r="AY65" s="64" t="s">
        <v>20</v>
      </c>
      <c r="AZ65" s="161"/>
      <c r="BA65" s="289"/>
      <c r="BB65" s="270"/>
      <c r="BC65" s="160"/>
      <c r="BD65" s="20"/>
      <c r="BU65" s="44" t="str">
        <f t="shared" si="2"/>
        <v>0</v>
      </c>
      <c r="BV65" s="41" t="s">
        <v>20</v>
      </c>
      <c r="BW65" s="44" t="str">
        <f t="shared" si="3"/>
        <v>0</v>
      </c>
    </row>
    <row r="66" spans="2:75" ht="15.75" customHeight="1">
      <c r="B66" s="281">
        <v>28</v>
      </c>
      <c r="C66" s="168"/>
      <c r="D66" s="168">
        <v>1</v>
      </c>
      <c r="E66" s="168"/>
      <c r="F66" s="168"/>
      <c r="G66" s="168" t="s">
        <v>33</v>
      </c>
      <c r="H66" s="168"/>
      <c r="I66" s="168"/>
      <c r="J66" s="282">
        <f>J65+$U$10*$X$10+$AL$10</f>
        <v>0.6312499999999998</v>
      </c>
      <c r="K66" s="282"/>
      <c r="L66" s="282"/>
      <c r="M66" s="282"/>
      <c r="N66" s="283"/>
      <c r="O66" s="284" t="str">
        <f>AG23</f>
        <v>FC Horb I</v>
      </c>
      <c r="P66" s="274"/>
      <c r="Q66" s="274"/>
      <c r="R66" s="274"/>
      <c r="S66" s="274"/>
      <c r="T66" s="274"/>
      <c r="U66" s="274"/>
      <c r="V66" s="274"/>
      <c r="W66" s="274"/>
      <c r="X66" s="274"/>
      <c r="Y66" s="274"/>
      <c r="Z66" s="274"/>
      <c r="AA66" s="274"/>
      <c r="AB66" s="274"/>
      <c r="AC66" s="274"/>
      <c r="AD66" s="274"/>
      <c r="AE66" s="27" t="s">
        <v>21</v>
      </c>
      <c r="AF66" s="274" t="str">
        <f>AG25</f>
        <v>SGM DettingenRexingen I</v>
      </c>
      <c r="AG66" s="274"/>
      <c r="AH66" s="274"/>
      <c r="AI66" s="274"/>
      <c r="AJ66" s="274"/>
      <c r="AK66" s="274"/>
      <c r="AL66" s="274"/>
      <c r="AM66" s="274"/>
      <c r="AN66" s="274"/>
      <c r="AO66" s="274"/>
      <c r="AP66" s="274"/>
      <c r="AQ66" s="274"/>
      <c r="AR66" s="274"/>
      <c r="AS66" s="274"/>
      <c r="AT66" s="274"/>
      <c r="AU66" s="274"/>
      <c r="AV66" s="275"/>
      <c r="AW66" s="276"/>
      <c r="AX66" s="277"/>
      <c r="AY66" s="27" t="s">
        <v>20</v>
      </c>
      <c r="AZ66" s="277"/>
      <c r="BA66" s="278"/>
      <c r="BB66" s="276"/>
      <c r="BC66" s="280"/>
      <c r="BD66" s="20"/>
      <c r="BU66" s="44" t="str">
        <f t="shared" si="2"/>
        <v>0</v>
      </c>
      <c r="BV66" s="41" t="s">
        <v>20</v>
      </c>
      <c r="BW66" s="44" t="str">
        <f t="shared" si="3"/>
        <v>0</v>
      </c>
    </row>
    <row r="67" spans="2:75" ht="15.75" customHeight="1">
      <c r="B67" s="281">
        <v>29</v>
      </c>
      <c r="C67" s="168"/>
      <c r="D67" s="168">
        <v>2</v>
      </c>
      <c r="E67" s="168"/>
      <c r="F67" s="168"/>
      <c r="G67" s="168" t="s">
        <v>17</v>
      </c>
      <c r="H67" s="168"/>
      <c r="I67" s="168"/>
      <c r="J67" s="282">
        <f>J66</f>
        <v>0.6312499999999998</v>
      </c>
      <c r="K67" s="282"/>
      <c r="L67" s="282"/>
      <c r="M67" s="282"/>
      <c r="N67" s="283"/>
      <c r="O67" s="284" t="str">
        <f>D16</f>
        <v>VfL Nagold II</v>
      </c>
      <c r="P67" s="274"/>
      <c r="Q67" s="274"/>
      <c r="R67" s="274"/>
      <c r="S67" s="274"/>
      <c r="T67" s="274"/>
      <c r="U67" s="274"/>
      <c r="V67" s="274"/>
      <c r="W67" s="274"/>
      <c r="X67" s="274"/>
      <c r="Y67" s="274"/>
      <c r="Z67" s="274"/>
      <c r="AA67" s="274"/>
      <c r="AB67" s="274"/>
      <c r="AC67" s="274"/>
      <c r="AD67" s="274"/>
      <c r="AE67" s="27" t="s">
        <v>21</v>
      </c>
      <c r="AF67" s="274" t="str">
        <f>D18</f>
        <v>FC Rottenburg</v>
      </c>
      <c r="AG67" s="274"/>
      <c r="AH67" s="274"/>
      <c r="AI67" s="274"/>
      <c r="AJ67" s="274"/>
      <c r="AK67" s="274"/>
      <c r="AL67" s="274"/>
      <c r="AM67" s="274"/>
      <c r="AN67" s="274"/>
      <c r="AO67" s="274"/>
      <c r="AP67" s="274"/>
      <c r="AQ67" s="274"/>
      <c r="AR67" s="274"/>
      <c r="AS67" s="274"/>
      <c r="AT67" s="274"/>
      <c r="AU67" s="274"/>
      <c r="AV67" s="275"/>
      <c r="AW67" s="276"/>
      <c r="AX67" s="277"/>
      <c r="AY67" s="27" t="s">
        <v>20</v>
      </c>
      <c r="AZ67" s="277"/>
      <c r="BA67" s="278"/>
      <c r="BB67" s="276"/>
      <c r="BC67" s="280"/>
      <c r="BD67" s="20"/>
      <c r="BU67" s="44" t="str">
        <f t="shared" si="2"/>
        <v>0</v>
      </c>
      <c r="BV67" s="41" t="s">
        <v>20</v>
      </c>
      <c r="BW67" s="44" t="str">
        <f t="shared" si="3"/>
        <v>0</v>
      </c>
    </row>
    <row r="68" spans="2:75" ht="15.75" customHeight="1" thickBot="1">
      <c r="B68" s="271">
        <v>30</v>
      </c>
      <c r="C68" s="193"/>
      <c r="D68" s="193">
        <v>3</v>
      </c>
      <c r="E68" s="193"/>
      <c r="F68" s="193"/>
      <c r="G68" s="193" t="s">
        <v>17</v>
      </c>
      <c r="H68" s="193"/>
      <c r="I68" s="193"/>
      <c r="J68" s="286">
        <f>J67</f>
        <v>0.6312499999999998</v>
      </c>
      <c r="K68" s="286"/>
      <c r="L68" s="286"/>
      <c r="M68" s="286"/>
      <c r="N68" s="287"/>
      <c r="O68" s="201" t="str">
        <f>D17</f>
        <v>TSV Plattenhardt</v>
      </c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  <c r="AA68" s="202"/>
      <c r="AB68" s="202"/>
      <c r="AC68" s="202"/>
      <c r="AD68" s="202"/>
      <c r="AE68" s="64" t="s">
        <v>21</v>
      </c>
      <c r="AF68" s="202" t="str">
        <f>D20</f>
        <v>SGM DettingenRexingen III</v>
      </c>
      <c r="AG68" s="202"/>
      <c r="AH68" s="202"/>
      <c r="AI68" s="202"/>
      <c r="AJ68" s="202"/>
      <c r="AK68" s="202"/>
      <c r="AL68" s="202"/>
      <c r="AM68" s="202"/>
      <c r="AN68" s="202"/>
      <c r="AO68" s="202"/>
      <c r="AP68" s="202"/>
      <c r="AQ68" s="202"/>
      <c r="AR68" s="202"/>
      <c r="AS68" s="202"/>
      <c r="AT68" s="202"/>
      <c r="AU68" s="202"/>
      <c r="AV68" s="290"/>
      <c r="AW68" s="270"/>
      <c r="AX68" s="161"/>
      <c r="AY68" s="64" t="s">
        <v>20</v>
      </c>
      <c r="AZ68" s="161"/>
      <c r="BA68" s="289"/>
      <c r="BB68" s="270"/>
      <c r="BC68" s="160"/>
      <c r="BD68" s="20"/>
      <c r="BU68" s="44" t="str">
        <f t="shared" si="2"/>
        <v>0</v>
      </c>
      <c r="BV68" s="41" t="s">
        <v>20</v>
      </c>
      <c r="BW68" s="44" t="str">
        <f t="shared" si="3"/>
        <v>0</v>
      </c>
    </row>
    <row r="69" spans="2:75" ht="15.75" customHeight="1">
      <c r="B69" s="281">
        <v>31</v>
      </c>
      <c r="C69" s="168"/>
      <c r="D69" s="168">
        <v>1</v>
      </c>
      <c r="E69" s="168"/>
      <c r="F69" s="168"/>
      <c r="G69" s="168" t="s">
        <v>23</v>
      </c>
      <c r="H69" s="168"/>
      <c r="I69" s="168"/>
      <c r="J69" s="282">
        <f>J68+$U$10*$X$10+$AL$10</f>
        <v>0.6388888888888886</v>
      </c>
      <c r="K69" s="282"/>
      <c r="L69" s="282"/>
      <c r="M69" s="282"/>
      <c r="N69" s="283"/>
      <c r="O69" s="284" t="str">
        <f>AG16</f>
        <v>SG Dornstetten</v>
      </c>
      <c r="P69" s="274"/>
      <c r="Q69" s="274"/>
      <c r="R69" s="274"/>
      <c r="S69" s="274"/>
      <c r="T69" s="274"/>
      <c r="U69" s="274"/>
      <c r="V69" s="274"/>
      <c r="W69" s="274"/>
      <c r="X69" s="274"/>
      <c r="Y69" s="274"/>
      <c r="Z69" s="274"/>
      <c r="AA69" s="274"/>
      <c r="AB69" s="274"/>
      <c r="AC69" s="274"/>
      <c r="AD69" s="274"/>
      <c r="AE69" s="27" t="s">
        <v>21</v>
      </c>
      <c r="AF69" s="274" t="str">
        <f>AG18</f>
        <v>SV Eutingen II</v>
      </c>
      <c r="AG69" s="274"/>
      <c r="AH69" s="274"/>
      <c r="AI69" s="274"/>
      <c r="AJ69" s="274"/>
      <c r="AK69" s="274"/>
      <c r="AL69" s="274"/>
      <c r="AM69" s="274"/>
      <c r="AN69" s="274"/>
      <c r="AO69" s="274"/>
      <c r="AP69" s="274"/>
      <c r="AQ69" s="274"/>
      <c r="AR69" s="274"/>
      <c r="AS69" s="274"/>
      <c r="AT69" s="274"/>
      <c r="AU69" s="274"/>
      <c r="AV69" s="275"/>
      <c r="AW69" s="276"/>
      <c r="AX69" s="277"/>
      <c r="AY69" s="27" t="s">
        <v>20</v>
      </c>
      <c r="AZ69" s="277"/>
      <c r="BA69" s="278"/>
      <c r="BB69" s="276"/>
      <c r="BC69" s="280"/>
      <c r="BD69" s="20"/>
      <c r="BU69" s="44" t="str">
        <f t="shared" si="2"/>
        <v>0</v>
      </c>
      <c r="BV69" s="41" t="s">
        <v>20</v>
      </c>
      <c r="BW69" s="44" t="str">
        <f t="shared" si="3"/>
        <v>0</v>
      </c>
    </row>
    <row r="70" spans="2:75" ht="15.75" customHeight="1">
      <c r="B70" s="279">
        <v>32</v>
      </c>
      <c r="C70" s="272"/>
      <c r="D70" s="272">
        <v>2</v>
      </c>
      <c r="E70" s="272"/>
      <c r="F70" s="272"/>
      <c r="G70" s="272" t="s">
        <v>23</v>
      </c>
      <c r="H70" s="272"/>
      <c r="I70" s="272"/>
      <c r="J70" s="273">
        <f>J69</f>
        <v>0.6388888888888886</v>
      </c>
      <c r="K70" s="273"/>
      <c r="L70" s="273"/>
      <c r="M70" s="273"/>
      <c r="N70" s="175"/>
      <c r="O70" s="173" t="str">
        <f>AG17</f>
        <v>SV Mitteltal-Obertal</v>
      </c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65" t="s">
        <v>21</v>
      </c>
      <c r="AF70" s="174" t="str">
        <f>AG20</f>
        <v>JFV Oberes Donautal I</v>
      </c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288"/>
      <c r="AW70" s="172"/>
      <c r="AX70" s="171"/>
      <c r="AY70" s="65" t="s">
        <v>20</v>
      </c>
      <c r="AZ70" s="171"/>
      <c r="BA70" s="285"/>
      <c r="BB70" s="172"/>
      <c r="BC70" s="170"/>
      <c r="BD70" s="20"/>
      <c r="BU70" s="44" t="str">
        <f t="shared" si="2"/>
        <v>0</v>
      </c>
      <c r="BV70" s="41" t="s">
        <v>20</v>
      </c>
      <c r="BW70" s="44" t="str">
        <f t="shared" si="3"/>
        <v>0</v>
      </c>
    </row>
    <row r="71" spans="56:75" ht="6.75" customHeight="1">
      <c r="BD71" s="20"/>
      <c r="BU71" s="44"/>
      <c r="BW71" s="44"/>
    </row>
    <row r="72" spans="2:75" ht="12.75">
      <c r="B72" s="1" t="s">
        <v>28</v>
      </c>
      <c r="BD72" s="20"/>
      <c r="BU72" s="44"/>
      <c r="BW72" s="44"/>
    </row>
    <row r="73" spans="56:75" ht="6" customHeight="1" thickBot="1">
      <c r="BD73" s="20"/>
      <c r="BU73" s="44"/>
      <c r="BW73" s="44"/>
    </row>
    <row r="74" spans="2:149" s="7" customFormat="1" ht="13.5" customHeight="1" thickBot="1">
      <c r="B74" s="212" t="s">
        <v>12</v>
      </c>
      <c r="C74" s="213"/>
      <c r="D74" s="213"/>
      <c r="E74" s="213"/>
      <c r="F74" s="213"/>
      <c r="G74" s="213"/>
      <c r="H74" s="213"/>
      <c r="I74" s="213"/>
      <c r="J74" s="213"/>
      <c r="K74" s="213"/>
      <c r="L74" s="213"/>
      <c r="M74" s="213"/>
      <c r="N74" s="213"/>
      <c r="O74" s="214"/>
      <c r="P74" s="212" t="s">
        <v>25</v>
      </c>
      <c r="Q74" s="213"/>
      <c r="R74" s="214"/>
      <c r="S74" s="212" t="s">
        <v>26</v>
      </c>
      <c r="T74" s="213"/>
      <c r="U74" s="213"/>
      <c r="V74" s="213"/>
      <c r="W74" s="214"/>
      <c r="X74" s="212" t="s">
        <v>27</v>
      </c>
      <c r="Y74" s="213"/>
      <c r="Z74" s="214"/>
      <c r="AA74" s="8"/>
      <c r="AB74" s="8"/>
      <c r="AC74" s="8"/>
      <c r="AD74" s="8"/>
      <c r="AE74" s="212" t="s">
        <v>13</v>
      </c>
      <c r="AF74" s="213"/>
      <c r="AG74" s="213"/>
      <c r="AH74" s="213"/>
      <c r="AI74" s="213"/>
      <c r="AJ74" s="213"/>
      <c r="AK74" s="213"/>
      <c r="AL74" s="213"/>
      <c r="AM74" s="213"/>
      <c r="AN74" s="213"/>
      <c r="AO74" s="213"/>
      <c r="AP74" s="213"/>
      <c r="AQ74" s="213"/>
      <c r="AR74" s="214"/>
      <c r="AS74" s="212" t="s">
        <v>25</v>
      </c>
      <c r="AT74" s="213"/>
      <c r="AU74" s="214"/>
      <c r="AV74" s="212" t="s">
        <v>26</v>
      </c>
      <c r="AW74" s="213"/>
      <c r="AX74" s="213"/>
      <c r="AY74" s="213"/>
      <c r="AZ74" s="214"/>
      <c r="BA74" s="212" t="s">
        <v>27</v>
      </c>
      <c r="BB74" s="213"/>
      <c r="BC74" s="214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44"/>
      <c r="BV74" s="62"/>
      <c r="BW74" s="44"/>
      <c r="BX74" s="62"/>
      <c r="BY74" s="62"/>
      <c r="BZ74" s="62"/>
      <c r="CA74" s="62"/>
      <c r="CB74" s="62"/>
      <c r="CC74" s="63"/>
      <c r="CD74" s="63"/>
      <c r="CE74" s="63"/>
      <c r="CF74" s="63"/>
      <c r="CG74" s="63"/>
      <c r="CH74" s="62"/>
      <c r="CI74" s="62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</row>
    <row r="75" spans="2:75" ht="12.75">
      <c r="B75" s="196" t="s">
        <v>8</v>
      </c>
      <c r="C75" s="197"/>
      <c r="D75" s="319">
        <f>IF(ISBLANK($AZ$32),"",$CA$33)</f>
      </c>
      <c r="E75" s="320"/>
      <c r="F75" s="320"/>
      <c r="G75" s="320"/>
      <c r="H75" s="320"/>
      <c r="I75" s="320"/>
      <c r="J75" s="320"/>
      <c r="K75" s="320"/>
      <c r="L75" s="320"/>
      <c r="M75" s="320"/>
      <c r="N75" s="320"/>
      <c r="O75" s="321"/>
      <c r="P75" s="218">
        <f>IF(ISBLANK($AZ$32),"",$CB$33)</f>
      </c>
      <c r="Q75" s="219"/>
      <c r="R75" s="220"/>
      <c r="S75" s="197">
        <f>IF(ISBLANK($AZ$32),"",$CC$33)</f>
      </c>
      <c r="T75" s="197"/>
      <c r="U75" s="9" t="s">
        <v>20</v>
      </c>
      <c r="V75" s="197">
        <f>IF(ISBLANK($AZ$32),"",$CE$33)</f>
      </c>
      <c r="W75" s="197"/>
      <c r="X75" s="215">
        <f>IF(ISBLANK($AZ$32),"",$CF$33)</f>
      </c>
      <c r="Y75" s="216"/>
      <c r="Z75" s="217"/>
      <c r="AA75" s="4"/>
      <c r="AB75" s="4"/>
      <c r="AC75" s="4"/>
      <c r="AD75" s="4"/>
      <c r="AE75" s="196" t="s">
        <v>8</v>
      </c>
      <c r="AF75" s="197"/>
      <c r="AG75" s="319">
        <f>IF(ISBLANK($AZ$34),"",$CH$33)</f>
      </c>
      <c r="AH75" s="320"/>
      <c r="AI75" s="320"/>
      <c r="AJ75" s="320"/>
      <c r="AK75" s="320"/>
      <c r="AL75" s="320"/>
      <c r="AM75" s="320"/>
      <c r="AN75" s="320"/>
      <c r="AO75" s="320"/>
      <c r="AP75" s="320"/>
      <c r="AQ75" s="320"/>
      <c r="AR75" s="321"/>
      <c r="AS75" s="218">
        <f>IF(ISBLANK($AZ$34),"",$CI$33)</f>
      </c>
      <c r="AT75" s="219"/>
      <c r="AU75" s="220"/>
      <c r="AV75" s="197">
        <f>IF(ISBLANK($AZ$34),"",$CJ$33)</f>
      </c>
      <c r="AW75" s="197"/>
      <c r="AX75" s="9" t="s">
        <v>20</v>
      </c>
      <c r="AY75" s="197">
        <f>IF(ISBLANK($AZ$34),"",$CL$33)</f>
      </c>
      <c r="AZ75" s="197"/>
      <c r="BA75" s="215">
        <f>IF(ISBLANK($AZ$34),"",$CM$33)</f>
      </c>
      <c r="BB75" s="216"/>
      <c r="BC75" s="217"/>
      <c r="BU75" s="44"/>
      <c r="BW75" s="44"/>
    </row>
    <row r="76" spans="2:75" ht="12.75">
      <c r="B76" s="185" t="s">
        <v>9</v>
      </c>
      <c r="C76" s="186"/>
      <c r="D76" s="187">
        <f>IF(ISBLANK($AZ$32),"",$CA$34)</f>
      </c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9"/>
      <c r="P76" s="203">
        <f>IF(ISBLANK($AZ$32),"",$CB$34)</f>
      </c>
      <c r="Q76" s="204"/>
      <c r="R76" s="205"/>
      <c r="S76" s="186">
        <f>IF(ISBLANK($AZ$32),"",$CC$34)</f>
      </c>
      <c r="T76" s="186"/>
      <c r="U76" s="10" t="s">
        <v>20</v>
      </c>
      <c r="V76" s="186">
        <f>IF(ISBLANK($AZ$32),"",$CE$34)</f>
      </c>
      <c r="W76" s="186"/>
      <c r="X76" s="182">
        <f>IF(ISBLANK($AZ$32),"",$CF$34)</f>
      </c>
      <c r="Y76" s="183"/>
      <c r="Z76" s="184"/>
      <c r="AA76" s="4"/>
      <c r="AB76" s="4"/>
      <c r="AC76" s="4"/>
      <c r="AD76" s="4"/>
      <c r="AE76" s="185" t="s">
        <v>9</v>
      </c>
      <c r="AF76" s="186"/>
      <c r="AG76" s="187">
        <f>IF(ISBLANK($AZ$34),"",$CH$34)</f>
      </c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9"/>
      <c r="AS76" s="203">
        <f>IF(ISBLANK($AZ$34),"",$CI$34)</f>
      </c>
      <c r="AT76" s="204"/>
      <c r="AU76" s="205"/>
      <c r="AV76" s="186">
        <f>IF(ISBLANK($AZ$34),"",$CJ$34)</f>
      </c>
      <c r="AW76" s="186"/>
      <c r="AX76" s="10" t="s">
        <v>20</v>
      </c>
      <c r="AY76" s="186">
        <f>IF(ISBLANK($AZ$34),"",$CL$34)</f>
      </c>
      <c r="AZ76" s="186"/>
      <c r="BA76" s="182">
        <f>IF(ISBLANK($AZ$34),"",$CM$34)</f>
      </c>
      <c r="BB76" s="183"/>
      <c r="BC76" s="184"/>
      <c r="BU76" s="44"/>
      <c r="BW76" s="44"/>
    </row>
    <row r="77" spans="2:75" ht="12.75">
      <c r="B77" s="185" t="s">
        <v>10</v>
      </c>
      <c r="C77" s="186"/>
      <c r="D77" s="187">
        <f>IF(ISBLANK($AZ$32),"",$CA$35)</f>
      </c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9"/>
      <c r="P77" s="203">
        <f>IF(ISBLANK($AZ$32),"",$CB$35)</f>
      </c>
      <c r="Q77" s="204"/>
      <c r="R77" s="205"/>
      <c r="S77" s="186">
        <f>IF(ISBLANK($AZ$32),"",$CC$35)</f>
      </c>
      <c r="T77" s="186"/>
      <c r="U77" s="10" t="s">
        <v>20</v>
      </c>
      <c r="V77" s="186">
        <f>IF(ISBLANK($AZ$32),"",$CE$35)</f>
      </c>
      <c r="W77" s="186"/>
      <c r="X77" s="182">
        <f>IF(ISBLANK($AZ$32),"",$CF$35)</f>
      </c>
      <c r="Y77" s="183"/>
      <c r="Z77" s="184"/>
      <c r="AA77" s="4"/>
      <c r="AB77" s="4"/>
      <c r="AC77" s="4"/>
      <c r="AD77" s="4"/>
      <c r="AE77" s="185" t="s">
        <v>10</v>
      </c>
      <c r="AF77" s="186"/>
      <c r="AG77" s="187">
        <f>IF(ISBLANK($AZ$34),"",$CH$35)</f>
      </c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9"/>
      <c r="AS77" s="203">
        <f>IF(ISBLANK($AZ$34),"",$CI$35)</f>
      </c>
      <c r="AT77" s="204"/>
      <c r="AU77" s="205"/>
      <c r="AV77" s="186">
        <f>IF(ISBLANK($AZ$34),"",$CJ$35)</f>
      </c>
      <c r="AW77" s="186"/>
      <c r="AX77" s="10" t="s">
        <v>20</v>
      </c>
      <c r="AY77" s="186">
        <f>IF(ISBLANK($AZ$34),"",$CL$35)</f>
      </c>
      <c r="AZ77" s="186"/>
      <c r="BA77" s="182">
        <f>IF(ISBLANK($AZ$34),"",$CM$35)</f>
      </c>
      <c r="BB77" s="183"/>
      <c r="BC77" s="184"/>
      <c r="BU77" s="44"/>
      <c r="BW77" s="44"/>
    </row>
    <row r="78" spans="2:75" ht="12.75">
      <c r="B78" s="185" t="s">
        <v>11</v>
      </c>
      <c r="C78" s="186"/>
      <c r="D78" s="187">
        <f>IF(ISBLANK($AZ$32),"",$CA$36)</f>
      </c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9"/>
      <c r="P78" s="203">
        <f>IF(ISBLANK($AZ$32),"",$CB$36)</f>
      </c>
      <c r="Q78" s="204"/>
      <c r="R78" s="205"/>
      <c r="S78" s="186">
        <f>IF(ISBLANK($AZ$32),"",$CC$36)</f>
      </c>
      <c r="T78" s="186"/>
      <c r="U78" s="10" t="s">
        <v>20</v>
      </c>
      <c r="V78" s="186">
        <f>IF(ISBLANK($AZ$32),"",$CE$36)</f>
      </c>
      <c r="W78" s="186"/>
      <c r="X78" s="182">
        <f>IF(ISBLANK($AZ$32),"",$CF$36)</f>
      </c>
      <c r="Y78" s="183"/>
      <c r="Z78" s="184"/>
      <c r="AA78" s="4"/>
      <c r="AB78" s="4"/>
      <c r="AC78" s="4"/>
      <c r="AD78" s="4"/>
      <c r="AE78" s="185" t="s">
        <v>11</v>
      </c>
      <c r="AF78" s="186"/>
      <c r="AG78" s="187">
        <f>IF(ISBLANK($AZ$34),"",$CH$36)</f>
      </c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9"/>
      <c r="AS78" s="203">
        <f>IF(ISBLANK($AZ$34),"",$CI$36)</f>
      </c>
      <c r="AT78" s="204"/>
      <c r="AU78" s="205"/>
      <c r="AV78" s="186">
        <f>IF(ISBLANK($AZ$34),"",$CJ$36)</f>
      </c>
      <c r="AW78" s="186"/>
      <c r="AX78" s="10" t="s">
        <v>20</v>
      </c>
      <c r="AY78" s="186">
        <f>IF(ISBLANK($AZ$34),"",$CL$36)</f>
      </c>
      <c r="AZ78" s="186"/>
      <c r="BA78" s="182">
        <f>IF(ISBLANK($AZ$34),"",$CM$36)</f>
      </c>
      <c r="BB78" s="183"/>
      <c r="BC78" s="184"/>
      <c r="BU78" s="44"/>
      <c r="BW78" s="44"/>
    </row>
    <row r="79" spans="2:75" ht="13.5" thickBot="1">
      <c r="B79" s="194" t="s">
        <v>36</v>
      </c>
      <c r="C79" s="195"/>
      <c r="D79" s="198">
        <f>IF(ISBLANK($AZ$32),"",$CA$37)</f>
      </c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200"/>
      <c r="P79" s="206">
        <f>IF(ISBLANK($AZ$32),"",$CB$37)</f>
      </c>
      <c r="Q79" s="207"/>
      <c r="R79" s="208"/>
      <c r="S79" s="195">
        <f>IF(ISBLANK($AZ$32),"",$CC$37)</f>
      </c>
      <c r="T79" s="195"/>
      <c r="U79" s="25" t="s">
        <v>20</v>
      </c>
      <c r="V79" s="195">
        <f>IF(ISBLANK($AZ$32),"",$CE$37)</f>
      </c>
      <c r="W79" s="195"/>
      <c r="X79" s="209">
        <f>IF(ISBLANK($AZ$32),"",$CF$37)</f>
      </c>
      <c r="Y79" s="210"/>
      <c r="Z79" s="211"/>
      <c r="AA79" s="4"/>
      <c r="AB79" s="4"/>
      <c r="AC79" s="4"/>
      <c r="AD79" s="4"/>
      <c r="AE79" s="194" t="s">
        <v>36</v>
      </c>
      <c r="AF79" s="195"/>
      <c r="AG79" s="198">
        <f>IF(ISBLANK($AZ$34),"",$CH$37)</f>
      </c>
      <c r="AH79" s="199"/>
      <c r="AI79" s="199"/>
      <c r="AJ79" s="199"/>
      <c r="AK79" s="199"/>
      <c r="AL79" s="199"/>
      <c r="AM79" s="199"/>
      <c r="AN79" s="199"/>
      <c r="AO79" s="199"/>
      <c r="AP79" s="199"/>
      <c r="AQ79" s="199"/>
      <c r="AR79" s="200"/>
      <c r="AS79" s="206">
        <f>IF(ISBLANK($AZ$34),"",$CI$37)</f>
      </c>
      <c r="AT79" s="207"/>
      <c r="AU79" s="208"/>
      <c r="AV79" s="195">
        <f>IF(ISBLANK($AZ$34),"",$CJ$37)</f>
      </c>
      <c r="AW79" s="195"/>
      <c r="AX79" s="25" t="s">
        <v>20</v>
      </c>
      <c r="AY79" s="195">
        <f>IF(ISBLANK($AZ$34),"",$CL$37)</f>
      </c>
      <c r="AZ79" s="195"/>
      <c r="BA79" s="209">
        <f>IF(ISBLANK($AZ$34),"",$CM$37)</f>
      </c>
      <c r="BB79" s="210"/>
      <c r="BC79" s="211"/>
      <c r="BU79" s="44"/>
      <c r="BW79" s="44"/>
    </row>
    <row r="80" spans="73:75" ht="9" customHeight="1" thickBot="1">
      <c r="BU80" s="44"/>
      <c r="BW80" s="44"/>
    </row>
    <row r="81" spans="2:87" ht="13.5" thickBot="1">
      <c r="B81" s="212" t="s">
        <v>30</v>
      </c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4"/>
      <c r="P81" s="212" t="s">
        <v>25</v>
      </c>
      <c r="Q81" s="213"/>
      <c r="R81" s="214"/>
      <c r="S81" s="212" t="s">
        <v>26</v>
      </c>
      <c r="T81" s="213"/>
      <c r="U81" s="213"/>
      <c r="V81" s="213"/>
      <c r="W81" s="214"/>
      <c r="X81" s="212" t="s">
        <v>27</v>
      </c>
      <c r="Y81" s="213"/>
      <c r="Z81" s="214"/>
      <c r="AA81" s="8"/>
      <c r="AB81" s="8"/>
      <c r="AC81" s="8"/>
      <c r="AD81" s="8"/>
      <c r="AE81" s="212" t="s">
        <v>31</v>
      </c>
      <c r="AF81" s="213"/>
      <c r="AG81" s="213"/>
      <c r="AH81" s="213"/>
      <c r="AI81" s="213"/>
      <c r="AJ81" s="213"/>
      <c r="AK81" s="213"/>
      <c r="AL81" s="213"/>
      <c r="AM81" s="213"/>
      <c r="AN81" s="213"/>
      <c r="AO81" s="213"/>
      <c r="AP81" s="213"/>
      <c r="AQ81" s="213"/>
      <c r="AR81" s="214"/>
      <c r="AS81" s="212" t="s">
        <v>25</v>
      </c>
      <c r="AT81" s="213"/>
      <c r="AU81" s="214"/>
      <c r="AV81" s="212" t="s">
        <v>26</v>
      </c>
      <c r="AW81" s="213"/>
      <c r="AX81" s="213"/>
      <c r="AY81" s="213"/>
      <c r="AZ81" s="214"/>
      <c r="BA81" s="212" t="s">
        <v>27</v>
      </c>
      <c r="BB81" s="213"/>
      <c r="BC81" s="214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44"/>
      <c r="BV81" s="30"/>
      <c r="BW81" s="44"/>
      <c r="BX81" s="30"/>
      <c r="BY81" s="30"/>
      <c r="BZ81" s="30"/>
      <c r="CA81" s="30"/>
      <c r="CB81" s="30"/>
      <c r="CH81" s="30"/>
      <c r="CI81" s="30"/>
    </row>
    <row r="82" spans="2:87" ht="12.75">
      <c r="B82" s="196" t="s">
        <v>8</v>
      </c>
      <c r="C82" s="197"/>
      <c r="D82" s="319">
        <f>IF(ISBLANK($AZ$36),"",$CA$41)</f>
      </c>
      <c r="E82" s="320"/>
      <c r="F82" s="320"/>
      <c r="G82" s="320"/>
      <c r="H82" s="320"/>
      <c r="I82" s="320"/>
      <c r="J82" s="320"/>
      <c r="K82" s="320"/>
      <c r="L82" s="320"/>
      <c r="M82" s="320"/>
      <c r="N82" s="320"/>
      <c r="O82" s="321"/>
      <c r="P82" s="218">
        <f>IF(ISBLANK($AZ$36),"",$CB$41)</f>
      </c>
      <c r="Q82" s="219"/>
      <c r="R82" s="220"/>
      <c r="S82" s="197">
        <f>IF(ISBLANK($AZ$36),"",$CC$41)</f>
      </c>
      <c r="T82" s="197"/>
      <c r="U82" s="9" t="s">
        <v>20</v>
      </c>
      <c r="V82" s="197">
        <f>IF(ISBLANK($AZ$36),"",$CE$41)</f>
      </c>
      <c r="W82" s="197"/>
      <c r="X82" s="215">
        <f>IF(ISBLANK($AZ$36),"",$CF$41)</f>
      </c>
      <c r="Y82" s="216"/>
      <c r="Z82" s="217"/>
      <c r="AA82" s="4"/>
      <c r="AB82" s="4"/>
      <c r="AC82" s="4"/>
      <c r="AD82" s="4"/>
      <c r="AE82" s="196" t="s">
        <v>8</v>
      </c>
      <c r="AF82" s="197"/>
      <c r="AG82" s="319">
        <f>IF(ISBLANK($AZ$38),"",$CH$41)</f>
      </c>
      <c r="AH82" s="320"/>
      <c r="AI82" s="320"/>
      <c r="AJ82" s="320"/>
      <c r="AK82" s="320"/>
      <c r="AL82" s="320"/>
      <c r="AM82" s="320"/>
      <c r="AN82" s="320"/>
      <c r="AO82" s="320"/>
      <c r="AP82" s="320"/>
      <c r="AQ82" s="320"/>
      <c r="AR82" s="321"/>
      <c r="AS82" s="218">
        <f>IF(ISBLANK($AZ$38),"",$CI$41)</f>
      </c>
      <c r="AT82" s="219"/>
      <c r="AU82" s="220"/>
      <c r="AV82" s="197">
        <f>IF(ISBLANK($AZ$38),"",$CJ$41)</f>
      </c>
      <c r="AW82" s="197"/>
      <c r="AX82" s="9" t="s">
        <v>20</v>
      </c>
      <c r="AY82" s="197">
        <f>IF(ISBLANK($AZ$38),"",$CL$41)</f>
      </c>
      <c r="AZ82" s="197"/>
      <c r="BA82" s="215">
        <f>IF(ISBLANK($AZ$38),"",$CM$41)</f>
      </c>
      <c r="BB82" s="216"/>
      <c r="BC82" s="21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44"/>
      <c r="BV82" s="30"/>
      <c r="BW82" s="44"/>
      <c r="BX82" s="30"/>
      <c r="BY82" s="30"/>
      <c r="BZ82" s="30"/>
      <c r="CA82" s="30"/>
      <c r="CB82" s="30"/>
      <c r="CH82" s="30"/>
      <c r="CI82" s="30"/>
    </row>
    <row r="83" spans="2:87" ht="12.75">
      <c r="B83" s="185" t="s">
        <v>9</v>
      </c>
      <c r="C83" s="186"/>
      <c r="D83" s="187">
        <f>IF(ISBLANK($AZ$36),"",$CA$42)</f>
      </c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9"/>
      <c r="P83" s="203">
        <f>IF(ISBLANK($AZ$36),"",$CB$42)</f>
      </c>
      <c r="Q83" s="204"/>
      <c r="R83" s="205"/>
      <c r="S83" s="186">
        <f>IF(ISBLANK($AZ$36),"",$CC$42)</f>
      </c>
      <c r="T83" s="186"/>
      <c r="U83" s="10" t="s">
        <v>20</v>
      </c>
      <c r="V83" s="186">
        <f>IF(ISBLANK($AZ$36),"",$CE$42)</f>
      </c>
      <c r="W83" s="186"/>
      <c r="X83" s="182">
        <f>IF(ISBLANK($AZ$36),"",$CF$42)</f>
      </c>
      <c r="Y83" s="183"/>
      <c r="Z83" s="184"/>
      <c r="AA83" s="4"/>
      <c r="AB83" s="4"/>
      <c r="AC83" s="4"/>
      <c r="AD83" s="4"/>
      <c r="AE83" s="185" t="s">
        <v>9</v>
      </c>
      <c r="AF83" s="186"/>
      <c r="AG83" s="187">
        <f>IF(ISBLANK($AZ$38),"",$CH$42)</f>
      </c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9"/>
      <c r="AS83" s="203">
        <f>IF(ISBLANK($AZ$38),"",$CI$42)</f>
      </c>
      <c r="AT83" s="204"/>
      <c r="AU83" s="205"/>
      <c r="AV83" s="186">
        <f>IF(ISBLANK($AZ$38),"",$CJ$42)</f>
      </c>
      <c r="AW83" s="186"/>
      <c r="AX83" s="10" t="s">
        <v>20</v>
      </c>
      <c r="AY83" s="186">
        <f>IF(ISBLANK($AZ$38),"",$CL$42)</f>
      </c>
      <c r="AZ83" s="186"/>
      <c r="BA83" s="182">
        <f>IF(ISBLANK($AZ$38),"",$CM$42)</f>
      </c>
      <c r="BB83" s="183"/>
      <c r="BC83" s="184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44"/>
      <c r="BV83" s="30"/>
      <c r="BW83" s="44"/>
      <c r="BX83" s="30"/>
      <c r="BY83" s="30"/>
      <c r="BZ83" s="30"/>
      <c r="CA83" s="30"/>
      <c r="CB83" s="30"/>
      <c r="CH83" s="30"/>
      <c r="CI83" s="30"/>
    </row>
    <row r="84" spans="2:87" ht="12.75">
      <c r="B84" s="185" t="s">
        <v>10</v>
      </c>
      <c r="C84" s="186"/>
      <c r="D84" s="187">
        <f>IF(ISBLANK($AZ$36),"",$CA$43)</f>
      </c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9"/>
      <c r="P84" s="203">
        <f>IF(ISBLANK($AZ$36),"",$CB$43)</f>
      </c>
      <c r="Q84" s="204"/>
      <c r="R84" s="205"/>
      <c r="S84" s="186">
        <f>IF(ISBLANK($AZ$36),"",$CC$43)</f>
      </c>
      <c r="T84" s="186"/>
      <c r="U84" s="10" t="s">
        <v>20</v>
      </c>
      <c r="V84" s="186">
        <f>IF(ISBLANK($AZ$36),"",$CE$43)</f>
      </c>
      <c r="W84" s="186"/>
      <c r="X84" s="182">
        <f>IF(ISBLANK($AZ$36),"",$CF$43)</f>
      </c>
      <c r="Y84" s="183"/>
      <c r="Z84" s="184"/>
      <c r="AA84" s="4"/>
      <c r="AB84" s="4"/>
      <c r="AC84" s="4"/>
      <c r="AD84" s="4"/>
      <c r="AE84" s="185" t="s">
        <v>10</v>
      </c>
      <c r="AF84" s="186"/>
      <c r="AG84" s="187">
        <f>IF(ISBLANK($AZ$38),"",$CH$43)</f>
      </c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9"/>
      <c r="AS84" s="203">
        <f>IF(ISBLANK($AZ$38),"",$CI$43)</f>
      </c>
      <c r="AT84" s="204"/>
      <c r="AU84" s="205"/>
      <c r="AV84" s="186">
        <f>IF(ISBLANK($AZ$38),"",$CJ$43)</f>
      </c>
      <c r="AW84" s="186"/>
      <c r="AX84" s="10" t="s">
        <v>20</v>
      </c>
      <c r="AY84" s="186">
        <f>IF(ISBLANK($AZ$38),"",$CL$43)</f>
      </c>
      <c r="AZ84" s="186"/>
      <c r="BA84" s="182">
        <f>IF(ISBLANK($AZ$38),"",$CM$43)</f>
      </c>
      <c r="BB84" s="183"/>
      <c r="BC84" s="184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44"/>
      <c r="BV84" s="30"/>
      <c r="BW84" s="44"/>
      <c r="BX84" s="30"/>
      <c r="BY84" s="30"/>
      <c r="BZ84" s="30"/>
      <c r="CA84" s="30"/>
      <c r="CB84" s="30"/>
      <c r="CH84" s="30"/>
      <c r="CI84" s="30"/>
    </row>
    <row r="85" spans="2:87" ht="12.75">
      <c r="B85" s="185" t="s">
        <v>11</v>
      </c>
      <c r="C85" s="186"/>
      <c r="D85" s="187">
        <f>IF(ISBLANK($AZ$36),"",$CA$44)</f>
      </c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9"/>
      <c r="P85" s="203">
        <f>IF(ISBLANK($AZ$36),"",$CB$44)</f>
      </c>
      <c r="Q85" s="204"/>
      <c r="R85" s="205"/>
      <c r="S85" s="186">
        <f>IF(ISBLANK($AZ$36),"",$CC$44)</f>
      </c>
      <c r="T85" s="186"/>
      <c r="U85" s="10" t="s">
        <v>20</v>
      </c>
      <c r="V85" s="186">
        <f>IF(ISBLANK($AZ$36),"",$CE$44)</f>
      </c>
      <c r="W85" s="186"/>
      <c r="X85" s="182">
        <f>IF(ISBLANK($AZ$36),"",$CF$44)</f>
      </c>
      <c r="Y85" s="183"/>
      <c r="Z85" s="184"/>
      <c r="AA85" s="4"/>
      <c r="AB85" s="4"/>
      <c r="AC85" s="4"/>
      <c r="AD85" s="4"/>
      <c r="AE85" s="185" t="s">
        <v>11</v>
      </c>
      <c r="AF85" s="186"/>
      <c r="AG85" s="187">
        <f>IF(ISBLANK($AZ$38),"",$CH$44)</f>
      </c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9"/>
      <c r="AS85" s="203">
        <f>IF(ISBLANK($AZ$38),"",$CI$44)</f>
      </c>
      <c r="AT85" s="204"/>
      <c r="AU85" s="205"/>
      <c r="AV85" s="186">
        <f>IF(ISBLANK($AZ$38),"",$CJ$44)</f>
      </c>
      <c r="AW85" s="186"/>
      <c r="AX85" s="10" t="s">
        <v>20</v>
      </c>
      <c r="AY85" s="186">
        <f>IF(ISBLANK($AZ$38),"",$CL$44)</f>
      </c>
      <c r="AZ85" s="186"/>
      <c r="BA85" s="182">
        <f>IF(ISBLANK($AZ$38),"",$CM$44)</f>
      </c>
      <c r="BB85" s="183"/>
      <c r="BC85" s="184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44"/>
      <c r="BV85" s="30"/>
      <c r="BW85" s="44"/>
      <c r="BX85" s="30"/>
      <c r="BY85" s="30"/>
      <c r="BZ85" s="30"/>
      <c r="CA85" s="30"/>
      <c r="CB85" s="30"/>
      <c r="CH85" s="30"/>
      <c r="CI85" s="30"/>
    </row>
    <row r="86" spans="2:87" ht="13.5" thickBot="1">
      <c r="B86" s="194"/>
      <c r="C86" s="195"/>
      <c r="D86" s="198">
        <f>IF(ISBLANK($AZ$36),"",$CA$45)</f>
      </c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200"/>
      <c r="P86" s="206">
        <f>IF(ISBLANK($AZ$36),"",$CB$45)</f>
      </c>
      <c r="Q86" s="207"/>
      <c r="R86" s="208"/>
      <c r="S86" s="195">
        <f>IF(ISBLANK($AZ$36),"",$CC$45)</f>
      </c>
      <c r="T86" s="195"/>
      <c r="U86" s="25" t="s">
        <v>20</v>
      </c>
      <c r="V86" s="195">
        <f>IF(ISBLANK($AZ$36),"",$CE$45)</f>
      </c>
      <c r="W86" s="195"/>
      <c r="X86" s="209">
        <f>IF(ISBLANK($AZ$36),"",$CF$45)</f>
      </c>
      <c r="Y86" s="210"/>
      <c r="Z86" s="211"/>
      <c r="AA86" s="4"/>
      <c r="AB86" s="4"/>
      <c r="AC86" s="4"/>
      <c r="AD86" s="4"/>
      <c r="AE86" s="194"/>
      <c r="AF86" s="195"/>
      <c r="AG86" s="198">
        <f>IF(ISBLANK($AZ$38),"",$CH$45)</f>
      </c>
      <c r="AH86" s="199"/>
      <c r="AI86" s="199"/>
      <c r="AJ86" s="199"/>
      <c r="AK86" s="199"/>
      <c r="AL86" s="199"/>
      <c r="AM86" s="199"/>
      <c r="AN86" s="199"/>
      <c r="AO86" s="199"/>
      <c r="AP86" s="199"/>
      <c r="AQ86" s="199"/>
      <c r="AR86" s="200"/>
      <c r="AS86" s="206">
        <f>IF(ISBLANK($AZ$38),"",$CI$45)</f>
      </c>
      <c r="AT86" s="207"/>
      <c r="AU86" s="208"/>
      <c r="AV86" s="195">
        <f>IF(ISBLANK($AZ$38),"",$CJ$45)</f>
      </c>
      <c r="AW86" s="195"/>
      <c r="AX86" s="25" t="s">
        <v>20</v>
      </c>
      <c r="AY86" s="195">
        <f>IF(ISBLANK($AZ$38),"",$CL$45)</f>
      </c>
      <c r="AZ86" s="195"/>
      <c r="BA86" s="209">
        <f>IF(ISBLANK($AZ$38),"",$CM$45)</f>
      </c>
      <c r="BB86" s="210"/>
      <c r="BC86" s="211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44"/>
      <c r="BV86" s="30"/>
      <c r="BW86" s="44"/>
      <c r="BX86" s="30"/>
      <c r="BY86" s="30"/>
      <c r="BZ86" s="30"/>
      <c r="CA86" s="30"/>
      <c r="CB86" s="30"/>
      <c r="CH86" s="30"/>
      <c r="CI86" s="30"/>
    </row>
    <row r="87" spans="2:75" ht="36" customHeight="1">
      <c r="B87" s="1" t="s">
        <v>46</v>
      </c>
      <c r="BD87" s="20"/>
      <c r="BU87" s="44"/>
      <c r="BW87" s="44"/>
    </row>
    <row r="88" spans="16:56" ht="15">
      <c r="P88" s="66" t="s">
        <v>4</v>
      </c>
      <c r="Q88" s="152">
        <v>1</v>
      </c>
      <c r="R88" s="152"/>
      <c r="S88" s="15" t="s">
        <v>29</v>
      </c>
      <c r="T88" s="153">
        <v>0.007638888888888889</v>
      </c>
      <c r="U88" s="153"/>
      <c r="V88" s="153"/>
      <c r="W88" s="153"/>
      <c r="X88" s="153"/>
      <c r="Y88" s="20" t="s">
        <v>5</v>
      </c>
      <c r="Z88" s="2"/>
      <c r="BD88" s="20"/>
    </row>
    <row r="89" spans="16:56" ht="15.75" thickBot="1">
      <c r="P89" s="66"/>
      <c r="Q89" s="23"/>
      <c r="R89" s="23"/>
      <c r="S89" s="23"/>
      <c r="T89" s="24"/>
      <c r="U89" s="24"/>
      <c r="V89" s="24"/>
      <c r="W89" s="24"/>
      <c r="X89" s="24"/>
      <c r="Y89" s="20"/>
      <c r="Z89" s="2"/>
      <c r="BD89" s="20"/>
    </row>
    <row r="90" spans="1:56" ht="13.5" thickBot="1">
      <c r="A90" s="178" t="s">
        <v>69</v>
      </c>
      <c r="B90" s="179"/>
      <c r="C90" s="180" t="s">
        <v>15</v>
      </c>
      <c r="D90" s="181"/>
      <c r="E90" s="181"/>
      <c r="F90" s="179"/>
      <c r="G90" s="180" t="s">
        <v>18</v>
      </c>
      <c r="H90" s="181"/>
      <c r="I90" s="181"/>
      <c r="J90" s="181"/>
      <c r="K90" s="179"/>
      <c r="L90" s="180" t="s">
        <v>70</v>
      </c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  <c r="AQ90" s="181"/>
      <c r="AR90" s="181"/>
      <c r="AS90" s="181"/>
      <c r="AT90" s="179"/>
      <c r="AU90" s="180" t="s">
        <v>22</v>
      </c>
      <c r="AV90" s="181"/>
      <c r="AW90" s="181"/>
      <c r="AX90" s="181"/>
      <c r="AY90" s="221"/>
      <c r="BD90" s="20"/>
    </row>
    <row r="91" spans="1:56" ht="15">
      <c r="A91" s="224">
        <v>33</v>
      </c>
      <c r="B91" s="225"/>
      <c r="C91" s="226">
        <v>1</v>
      </c>
      <c r="D91" s="227"/>
      <c r="E91" s="227"/>
      <c r="F91" s="228"/>
      <c r="G91" s="229">
        <v>0.6465277777777778</v>
      </c>
      <c r="H91" s="230"/>
      <c r="I91" s="230"/>
      <c r="J91" s="230"/>
      <c r="K91" s="231"/>
      <c r="L91" s="157" t="s">
        <v>76</v>
      </c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58"/>
      <c r="AC91" s="67" t="s">
        <v>21</v>
      </c>
      <c r="AD91" s="157" t="s">
        <v>77</v>
      </c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6"/>
      <c r="AS91" s="126"/>
      <c r="AT91" s="158"/>
      <c r="AU91" s="130"/>
      <c r="AV91" s="129"/>
      <c r="AW91" s="68" t="s">
        <v>20</v>
      </c>
      <c r="AX91" s="130"/>
      <c r="AY91" s="131"/>
      <c r="BD91" s="20"/>
    </row>
    <row r="92" spans="1:56" ht="15">
      <c r="A92" s="100">
        <v>34</v>
      </c>
      <c r="B92" s="101"/>
      <c r="C92" s="102">
        <v>2</v>
      </c>
      <c r="D92" s="103"/>
      <c r="E92" s="103"/>
      <c r="F92" s="104"/>
      <c r="G92" s="105">
        <v>0.6465277777777778</v>
      </c>
      <c r="H92" s="106"/>
      <c r="I92" s="106"/>
      <c r="J92" s="106"/>
      <c r="K92" s="107"/>
      <c r="L92" s="108" t="s">
        <v>78</v>
      </c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  <c r="AA92" s="109"/>
      <c r="AB92" s="110"/>
      <c r="AC92" s="71" t="s">
        <v>21</v>
      </c>
      <c r="AD92" s="108" t="s">
        <v>79</v>
      </c>
      <c r="AE92" s="109"/>
      <c r="AF92" s="109"/>
      <c r="AG92" s="109"/>
      <c r="AH92" s="109"/>
      <c r="AI92" s="109"/>
      <c r="AJ92" s="109"/>
      <c r="AK92" s="109"/>
      <c r="AL92" s="109"/>
      <c r="AM92" s="109"/>
      <c r="AN92" s="109"/>
      <c r="AO92" s="109"/>
      <c r="AP92" s="109"/>
      <c r="AQ92" s="109"/>
      <c r="AR92" s="109"/>
      <c r="AS92" s="109"/>
      <c r="AT92" s="110"/>
      <c r="AU92" s="111"/>
      <c r="AV92" s="112"/>
      <c r="AW92" s="72" t="s">
        <v>20</v>
      </c>
      <c r="AX92" s="111"/>
      <c r="AY92" s="154"/>
      <c r="BD92" s="20"/>
    </row>
    <row r="93" spans="1:56" ht="15.75" thickBot="1">
      <c r="A93" s="249">
        <v>35</v>
      </c>
      <c r="B93" s="250"/>
      <c r="C93" s="239">
        <v>3</v>
      </c>
      <c r="D93" s="240"/>
      <c r="E93" s="240"/>
      <c r="F93" s="241"/>
      <c r="G93" s="242">
        <v>0.6465277777777778</v>
      </c>
      <c r="H93" s="243"/>
      <c r="I93" s="243"/>
      <c r="J93" s="243"/>
      <c r="K93" s="244"/>
      <c r="L93" s="245" t="s">
        <v>44</v>
      </c>
      <c r="M93" s="246"/>
      <c r="N93" s="246"/>
      <c r="O93" s="246"/>
      <c r="P93" s="246"/>
      <c r="Q93" s="246"/>
      <c r="R93" s="246"/>
      <c r="S93" s="246"/>
      <c r="T93" s="246"/>
      <c r="U93" s="246"/>
      <c r="V93" s="246"/>
      <c r="W93" s="246"/>
      <c r="X93" s="246"/>
      <c r="Y93" s="246"/>
      <c r="Z93" s="246"/>
      <c r="AA93" s="246"/>
      <c r="AB93" s="247"/>
      <c r="AC93" s="69" t="s">
        <v>21</v>
      </c>
      <c r="AD93" s="245" t="s">
        <v>42</v>
      </c>
      <c r="AE93" s="246"/>
      <c r="AF93" s="246"/>
      <c r="AG93" s="246"/>
      <c r="AH93" s="246"/>
      <c r="AI93" s="246"/>
      <c r="AJ93" s="246"/>
      <c r="AK93" s="246"/>
      <c r="AL93" s="246"/>
      <c r="AM93" s="246"/>
      <c r="AN93" s="246"/>
      <c r="AO93" s="246"/>
      <c r="AP93" s="246"/>
      <c r="AQ93" s="246"/>
      <c r="AR93" s="246"/>
      <c r="AS93" s="246"/>
      <c r="AT93" s="247"/>
      <c r="AU93" s="222"/>
      <c r="AV93" s="248"/>
      <c r="AW93" s="70" t="s">
        <v>20</v>
      </c>
      <c r="AX93" s="222"/>
      <c r="AY93" s="223"/>
      <c r="BD93" s="20"/>
    </row>
    <row r="94" spans="1:56" ht="15">
      <c r="A94" s="253">
        <v>36</v>
      </c>
      <c r="B94" s="254"/>
      <c r="C94" s="255">
        <v>1</v>
      </c>
      <c r="D94" s="256"/>
      <c r="E94" s="256"/>
      <c r="F94" s="257"/>
      <c r="G94" s="232">
        <v>0.6548611111111111</v>
      </c>
      <c r="H94" s="233"/>
      <c r="I94" s="233"/>
      <c r="J94" s="233"/>
      <c r="K94" s="234"/>
      <c r="L94" s="235" t="s">
        <v>103</v>
      </c>
      <c r="M94" s="236"/>
      <c r="N94" s="236"/>
      <c r="O94" s="236"/>
      <c r="P94" s="236"/>
      <c r="Q94" s="236"/>
      <c r="R94" s="236"/>
      <c r="S94" s="236"/>
      <c r="T94" s="236"/>
      <c r="U94" s="236"/>
      <c r="V94" s="236"/>
      <c r="W94" s="236"/>
      <c r="X94" s="236"/>
      <c r="Y94" s="236"/>
      <c r="Z94" s="236"/>
      <c r="AA94" s="236"/>
      <c r="AB94" s="237"/>
      <c r="AC94" s="95" t="s">
        <v>21</v>
      </c>
      <c r="AD94" s="235" t="s">
        <v>71</v>
      </c>
      <c r="AE94" s="236"/>
      <c r="AF94" s="236"/>
      <c r="AG94" s="236"/>
      <c r="AH94" s="236"/>
      <c r="AI94" s="236"/>
      <c r="AJ94" s="236"/>
      <c r="AK94" s="236"/>
      <c r="AL94" s="236"/>
      <c r="AM94" s="236"/>
      <c r="AN94" s="236"/>
      <c r="AO94" s="236"/>
      <c r="AP94" s="236"/>
      <c r="AQ94" s="236"/>
      <c r="AR94" s="236"/>
      <c r="AS94" s="236"/>
      <c r="AT94" s="237"/>
      <c r="AU94" s="155"/>
      <c r="AV94" s="238"/>
      <c r="AW94" s="96" t="s">
        <v>20</v>
      </c>
      <c r="AX94" s="155"/>
      <c r="AY94" s="156"/>
      <c r="BD94" s="20"/>
    </row>
    <row r="95" spans="1:56" ht="15">
      <c r="A95" s="100">
        <v>37</v>
      </c>
      <c r="B95" s="101"/>
      <c r="C95" s="102">
        <v>2</v>
      </c>
      <c r="D95" s="103"/>
      <c r="E95" s="103"/>
      <c r="F95" s="104"/>
      <c r="G95" s="105">
        <v>0.6548611111111111</v>
      </c>
      <c r="H95" s="106"/>
      <c r="I95" s="106"/>
      <c r="J95" s="106"/>
      <c r="K95" s="107"/>
      <c r="L95" s="108" t="s">
        <v>72</v>
      </c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  <c r="AA95" s="109"/>
      <c r="AB95" s="110"/>
      <c r="AC95" s="71" t="s">
        <v>21</v>
      </c>
      <c r="AD95" s="108" t="s">
        <v>73</v>
      </c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10"/>
      <c r="AU95" s="111"/>
      <c r="AV95" s="112"/>
      <c r="AW95" s="72" t="s">
        <v>20</v>
      </c>
      <c r="AX95" s="111"/>
      <c r="AY95" s="154"/>
      <c r="BD95" s="20"/>
    </row>
    <row r="96" spans="1:56" ht="15.75" thickBot="1">
      <c r="A96" s="258">
        <v>38</v>
      </c>
      <c r="B96" s="259"/>
      <c r="C96" s="260">
        <v>3</v>
      </c>
      <c r="D96" s="261"/>
      <c r="E96" s="261"/>
      <c r="F96" s="262"/>
      <c r="G96" s="263">
        <v>0.6548611111111111</v>
      </c>
      <c r="H96" s="264"/>
      <c r="I96" s="264"/>
      <c r="J96" s="264"/>
      <c r="K96" s="265"/>
      <c r="L96" s="266" t="s">
        <v>74</v>
      </c>
      <c r="M96" s="267"/>
      <c r="N96" s="267"/>
      <c r="O96" s="267"/>
      <c r="P96" s="267"/>
      <c r="Q96" s="267"/>
      <c r="R96" s="267"/>
      <c r="S96" s="267"/>
      <c r="T96" s="267"/>
      <c r="U96" s="267"/>
      <c r="V96" s="267"/>
      <c r="W96" s="267"/>
      <c r="X96" s="267"/>
      <c r="Y96" s="267"/>
      <c r="Z96" s="267"/>
      <c r="AA96" s="267"/>
      <c r="AB96" s="268"/>
      <c r="AC96" s="74" t="s">
        <v>21</v>
      </c>
      <c r="AD96" s="266" t="s">
        <v>75</v>
      </c>
      <c r="AE96" s="267"/>
      <c r="AF96" s="267"/>
      <c r="AG96" s="267"/>
      <c r="AH96" s="267"/>
      <c r="AI96" s="267"/>
      <c r="AJ96" s="267"/>
      <c r="AK96" s="267"/>
      <c r="AL96" s="267"/>
      <c r="AM96" s="267"/>
      <c r="AN96" s="267"/>
      <c r="AO96" s="267"/>
      <c r="AP96" s="267"/>
      <c r="AQ96" s="267"/>
      <c r="AR96" s="267"/>
      <c r="AS96" s="267"/>
      <c r="AT96" s="268"/>
      <c r="AU96" s="251"/>
      <c r="AV96" s="269"/>
      <c r="AW96" s="75" t="s">
        <v>20</v>
      </c>
      <c r="AX96" s="251"/>
      <c r="AY96" s="252"/>
      <c r="BD96" s="20"/>
    </row>
    <row r="97" spans="1:56" ht="15">
      <c r="A97" s="224">
        <v>39</v>
      </c>
      <c r="B97" s="225"/>
      <c r="C97" s="226">
        <v>1</v>
      </c>
      <c r="D97" s="227"/>
      <c r="E97" s="227"/>
      <c r="F97" s="228"/>
      <c r="G97" s="229">
        <v>0.6631944444444444</v>
      </c>
      <c r="H97" s="230"/>
      <c r="I97" s="230"/>
      <c r="J97" s="230"/>
      <c r="K97" s="231"/>
      <c r="L97" s="157" t="s">
        <v>40</v>
      </c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58"/>
      <c r="AC97" s="67" t="s">
        <v>21</v>
      </c>
      <c r="AD97" s="157" t="s">
        <v>38</v>
      </c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6"/>
      <c r="AS97" s="126"/>
      <c r="AT97" s="158"/>
      <c r="AU97" s="130"/>
      <c r="AV97" s="129"/>
      <c r="AW97" s="68" t="s">
        <v>20</v>
      </c>
      <c r="AX97" s="130"/>
      <c r="AY97" s="131"/>
      <c r="BD97" s="20"/>
    </row>
    <row r="98" spans="1:56" ht="15">
      <c r="A98" s="100">
        <v>40</v>
      </c>
      <c r="B98" s="101"/>
      <c r="C98" s="102">
        <v>2</v>
      </c>
      <c r="D98" s="103"/>
      <c r="E98" s="103"/>
      <c r="F98" s="104"/>
      <c r="G98" s="105">
        <v>0.6631944444444444</v>
      </c>
      <c r="H98" s="106"/>
      <c r="I98" s="106"/>
      <c r="J98" s="106"/>
      <c r="K98" s="107"/>
      <c r="L98" s="108" t="s">
        <v>37</v>
      </c>
      <c r="M98" s="109"/>
      <c r="N98" s="109"/>
      <c r="O98" s="109"/>
      <c r="P98" s="109"/>
      <c r="Q98" s="109"/>
      <c r="R98" s="109"/>
      <c r="S98" s="109"/>
      <c r="T98" s="109"/>
      <c r="U98" s="109"/>
      <c r="V98" s="109"/>
      <c r="W98" s="109"/>
      <c r="X98" s="109"/>
      <c r="Y98" s="109"/>
      <c r="Z98" s="109"/>
      <c r="AA98" s="109"/>
      <c r="AB98" s="110"/>
      <c r="AC98" s="71" t="s">
        <v>21</v>
      </c>
      <c r="AD98" s="108" t="s">
        <v>39</v>
      </c>
      <c r="AE98" s="109"/>
      <c r="AF98" s="109"/>
      <c r="AG98" s="109"/>
      <c r="AH98" s="109"/>
      <c r="AI98" s="109"/>
      <c r="AJ98" s="109"/>
      <c r="AK98" s="109"/>
      <c r="AL98" s="109"/>
      <c r="AM98" s="109"/>
      <c r="AN98" s="109"/>
      <c r="AO98" s="109"/>
      <c r="AP98" s="109"/>
      <c r="AQ98" s="109"/>
      <c r="AR98" s="109"/>
      <c r="AS98" s="109"/>
      <c r="AT98" s="110"/>
      <c r="AU98" s="111"/>
      <c r="AV98" s="112"/>
      <c r="AW98" s="72" t="s">
        <v>20</v>
      </c>
      <c r="AX98" s="111"/>
      <c r="AY98" s="154"/>
      <c r="BD98" s="20"/>
    </row>
    <row r="99" spans="1:56" ht="15.75" thickBot="1">
      <c r="A99" s="249">
        <v>41</v>
      </c>
      <c r="B99" s="250"/>
      <c r="C99" s="239">
        <v>3</v>
      </c>
      <c r="D99" s="240"/>
      <c r="E99" s="240"/>
      <c r="F99" s="241"/>
      <c r="G99" s="263">
        <v>0.6631944444444444</v>
      </c>
      <c r="H99" s="264"/>
      <c r="I99" s="264"/>
      <c r="J99" s="264"/>
      <c r="K99" s="265"/>
      <c r="L99" s="245" t="s">
        <v>41</v>
      </c>
      <c r="M99" s="246"/>
      <c r="N99" s="246"/>
      <c r="O99" s="246"/>
      <c r="P99" s="246"/>
      <c r="Q99" s="246"/>
      <c r="R99" s="246"/>
      <c r="S99" s="246"/>
      <c r="T99" s="246"/>
      <c r="U99" s="246"/>
      <c r="V99" s="246"/>
      <c r="W99" s="246"/>
      <c r="X99" s="246"/>
      <c r="Y99" s="246"/>
      <c r="Z99" s="246"/>
      <c r="AA99" s="246"/>
      <c r="AB99" s="247"/>
      <c r="AC99" s="69" t="s">
        <v>21</v>
      </c>
      <c r="AD99" s="245" t="s">
        <v>43</v>
      </c>
      <c r="AE99" s="246"/>
      <c r="AF99" s="246"/>
      <c r="AG99" s="246"/>
      <c r="AH99" s="246"/>
      <c r="AI99" s="246"/>
      <c r="AJ99" s="246"/>
      <c r="AK99" s="246"/>
      <c r="AL99" s="246"/>
      <c r="AM99" s="246"/>
      <c r="AN99" s="246"/>
      <c r="AO99" s="246"/>
      <c r="AP99" s="246"/>
      <c r="AQ99" s="246"/>
      <c r="AR99" s="246"/>
      <c r="AS99" s="246"/>
      <c r="AT99" s="247"/>
      <c r="AU99" s="222"/>
      <c r="AV99" s="248"/>
      <c r="AW99" s="70" t="s">
        <v>20</v>
      </c>
      <c r="AX99" s="222"/>
      <c r="AY99" s="223"/>
      <c r="BD99" s="20"/>
    </row>
    <row r="100" spans="1:56" ht="15">
      <c r="A100" s="89"/>
      <c r="B100" s="89"/>
      <c r="C100" s="90"/>
      <c r="D100" s="90"/>
      <c r="E100" s="90"/>
      <c r="F100" s="90"/>
      <c r="G100" s="91"/>
      <c r="H100" s="91"/>
      <c r="I100" s="91"/>
      <c r="J100" s="91"/>
      <c r="K100" s="91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  <c r="Z100" s="76"/>
      <c r="AA100" s="76"/>
      <c r="AC100" s="92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93"/>
      <c r="AV100" s="88"/>
      <c r="AW100" s="94"/>
      <c r="AX100" s="88"/>
      <c r="AY100" s="93"/>
      <c r="BD100" s="20"/>
    </row>
    <row r="101" spans="1:56" ht="12.75">
      <c r="A101" s="354" t="s">
        <v>102</v>
      </c>
      <c r="B101" s="355"/>
      <c r="C101" s="355"/>
      <c r="D101" s="355"/>
      <c r="E101" s="355"/>
      <c r="F101" s="355"/>
      <c r="G101" s="355"/>
      <c r="H101" s="355"/>
      <c r="I101" s="355"/>
      <c r="J101" s="355"/>
      <c r="K101" s="355"/>
      <c r="L101" s="355"/>
      <c r="M101" s="355"/>
      <c r="N101" s="355"/>
      <c r="O101" s="355"/>
      <c r="P101" s="355"/>
      <c r="Q101" s="355"/>
      <c r="R101" s="355"/>
      <c r="S101" s="355"/>
      <c r="T101" s="355"/>
      <c r="U101" s="355"/>
      <c r="V101" s="355"/>
      <c r="W101" s="355"/>
      <c r="X101" s="355"/>
      <c r="Y101" s="355"/>
      <c r="Z101" s="355"/>
      <c r="AA101" s="355"/>
      <c r="AB101" s="355"/>
      <c r="AC101" s="355"/>
      <c r="AD101" s="355"/>
      <c r="AE101" s="355"/>
      <c r="AF101" s="355"/>
      <c r="AG101" s="355"/>
      <c r="AH101" s="355"/>
      <c r="AI101" s="355"/>
      <c r="AJ101" s="355"/>
      <c r="AK101" s="355"/>
      <c r="AL101" s="355"/>
      <c r="AM101" s="355"/>
      <c r="AN101" s="355"/>
      <c r="AO101" s="355"/>
      <c r="AP101" s="355"/>
      <c r="AQ101" s="355"/>
      <c r="AR101" s="355"/>
      <c r="AS101" s="355"/>
      <c r="AT101" s="355"/>
      <c r="AU101" s="355"/>
      <c r="AV101" s="355"/>
      <c r="AW101" s="355"/>
      <c r="AX101" s="355"/>
      <c r="AY101" s="355"/>
      <c r="BD101" s="20"/>
    </row>
    <row r="102" spans="1:56" ht="15.75" thickBot="1">
      <c r="A102" s="317"/>
      <c r="B102" s="318"/>
      <c r="C102" s="318"/>
      <c r="D102" s="318"/>
      <c r="E102" s="318"/>
      <c r="F102" s="318"/>
      <c r="G102" s="318"/>
      <c r="H102" s="318"/>
      <c r="I102" s="318"/>
      <c r="J102" s="318"/>
      <c r="K102" s="318"/>
      <c r="L102" s="318"/>
      <c r="M102" s="318"/>
      <c r="N102" s="318"/>
      <c r="O102" s="318"/>
      <c r="P102" s="318"/>
      <c r="Q102" s="318"/>
      <c r="R102" s="318"/>
      <c r="S102" s="318"/>
      <c r="T102" s="318"/>
      <c r="U102" s="318"/>
      <c r="V102" s="318"/>
      <c r="W102" s="318"/>
      <c r="X102" s="318"/>
      <c r="Y102" s="318"/>
      <c r="Z102" s="318"/>
      <c r="AA102" s="73"/>
      <c r="AB102" s="73"/>
      <c r="AC102" s="77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8"/>
      <c r="AV102" s="78"/>
      <c r="AW102" s="79"/>
      <c r="AX102" s="78"/>
      <c r="AY102" s="78"/>
      <c r="BD102" s="20"/>
    </row>
    <row r="103" spans="1:56" ht="13.5" thickBot="1">
      <c r="A103" s="162" t="s">
        <v>14</v>
      </c>
      <c r="B103" s="163"/>
      <c r="C103" s="162" t="s">
        <v>15</v>
      </c>
      <c r="D103" s="164"/>
      <c r="E103" s="164"/>
      <c r="F103" s="163"/>
      <c r="G103" s="162" t="s">
        <v>18</v>
      </c>
      <c r="H103" s="164"/>
      <c r="I103" s="164"/>
      <c r="J103" s="164"/>
      <c r="K103" s="163"/>
      <c r="L103" s="162" t="s">
        <v>82</v>
      </c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3"/>
      <c r="AX103" s="162" t="s">
        <v>22</v>
      </c>
      <c r="AY103" s="164"/>
      <c r="AZ103" s="164"/>
      <c r="BA103" s="164"/>
      <c r="BB103" s="163"/>
      <c r="BD103" s="20"/>
    </row>
    <row r="104" spans="1:56" ht="15">
      <c r="A104" s="116">
        <v>42</v>
      </c>
      <c r="B104" s="117"/>
      <c r="C104" s="118">
        <v>1</v>
      </c>
      <c r="D104" s="119"/>
      <c r="E104" s="119"/>
      <c r="F104" s="120"/>
      <c r="G104" s="121">
        <v>0.6805555555555555</v>
      </c>
      <c r="H104" s="122"/>
      <c r="I104" s="122"/>
      <c r="J104" s="122"/>
      <c r="K104" s="123"/>
      <c r="L104" s="124" t="s">
        <v>80</v>
      </c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80" t="s">
        <v>21</v>
      </c>
      <c r="AF104" s="126" t="s">
        <v>80</v>
      </c>
      <c r="AG104" s="126"/>
      <c r="AH104" s="126"/>
      <c r="AI104" s="126"/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7"/>
      <c r="AX104" s="128"/>
      <c r="AY104" s="129"/>
      <c r="AZ104" s="68" t="s">
        <v>20</v>
      </c>
      <c r="BA104" s="130"/>
      <c r="BB104" s="131"/>
      <c r="BD104" s="20"/>
    </row>
    <row r="105" spans="1:56" ht="18" thickBot="1">
      <c r="A105" s="81"/>
      <c r="B105" s="82"/>
      <c r="C105" s="83"/>
      <c r="D105" s="84"/>
      <c r="E105" s="84"/>
      <c r="F105" s="85"/>
      <c r="G105" s="83"/>
      <c r="H105" s="84"/>
      <c r="I105" s="84"/>
      <c r="J105" s="84"/>
      <c r="K105" s="85"/>
      <c r="L105" s="97" t="s">
        <v>88</v>
      </c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86"/>
      <c r="AF105" s="98" t="s">
        <v>89</v>
      </c>
      <c r="AG105" s="98"/>
      <c r="AH105" s="98"/>
      <c r="AI105" s="98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9"/>
      <c r="AX105" s="84"/>
      <c r="AY105" s="84"/>
      <c r="AZ105" s="84"/>
      <c r="BA105" s="84"/>
      <c r="BB105" s="85"/>
      <c r="BD105" s="20"/>
    </row>
    <row r="106" spans="1:56" ht="13.5" thickBot="1">
      <c r="A106" s="149" t="s">
        <v>14</v>
      </c>
      <c r="B106" s="150"/>
      <c r="C106" s="149" t="s">
        <v>15</v>
      </c>
      <c r="D106" s="151"/>
      <c r="E106" s="151"/>
      <c r="F106" s="150"/>
      <c r="G106" s="149" t="s">
        <v>18</v>
      </c>
      <c r="H106" s="151"/>
      <c r="I106" s="151"/>
      <c r="J106" s="151"/>
      <c r="K106" s="150"/>
      <c r="L106" s="149" t="s">
        <v>83</v>
      </c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  <c r="W106" s="151"/>
      <c r="X106" s="151"/>
      <c r="Y106" s="151"/>
      <c r="Z106" s="151"/>
      <c r="AA106" s="151"/>
      <c r="AB106" s="151"/>
      <c r="AC106" s="151"/>
      <c r="AD106" s="151"/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151"/>
      <c r="AW106" s="150"/>
      <c r="AX106" s="149" t="s">
        <v>22</v>
      </c>
      <c r="AY106" s="151"/>
      <c r="AZ106" s="151"/>
      <c r="BA106" s="151"/>
      <c r="BB106" s="150"/>
      <c r="BD106" s="20"/>
    </row>
    <row r="107" spans="1:56" ht="15">
      <c r="A107" s="116">
        <v>43</v>
      </c>
      <c r="B107" s="117"/>
      <c r="C107" s="118">
        <v>2</v>
      </c>
      <c r="D107" s="119"/>
      <c r="E107" s="119"/>
      <c r="F107" s="120"/>
      <c r="G107" s="121">
        <v>0.6805555555555555</v>
      </c>
      <c r="H107" s="122"/>
      <c r="I107" s="122"/>
      <c r="J107" s="122"/>
      <c r="K107" s="123"/>
      <c r="L107" s="124" t="s">
        <v>80</v>
      </c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80" t="s">
        <v>21</v>
      </c>
      <c r="AF107" s="126" t="s">
        <v>80</v>
      </c>
      <c r="AG107" s="126"/>
      <c r="AH107" s="126"/>
      <c r="AI107" s="126"/>
      <c r="AJ107" s="126"/>
      <c r="AK107" s="126"/>
      <c r="AL107" s="126"/>
      <c r="AM107" s="126"/>
      <c r="AN107" s="126"/>
      <c r="AO107" s="126"/>
      <c r="AP107" s="126"/>
      <c r="AQ107" s="126"/>
      <c r="AR107" s="126"/>
      <c r="AS107" s="126"/>
      <c r="AT107" s="126"/>
      <c r="AU107" s="126"/>
      <c r="AV107" s="126"/>
      <c r="AW107" s="127"/>
      <c r="AX107" s="128"/>
      <c r="AY107" s="129"/>
      <c r="AZ107" s="68" t="s">
        <v>20</v>
      </c>
      <c r="BA107" s="130"/>
      <c r="BB107" s="131"/>
      <c r="BD107" s="20"/>
    </row>
    <row r="108" spans="1:56" ht="18" thickBot="1">
      <c r="A108" s="81"/>
      <c r="B108" s="82"/>
      <c r="C108" s="83"/>
      <c r="D108" s="84"/>
      <c r="E108" s="84"/>
      <c r="F108" s="85"/>
      <c r="G108" s="83"/>
      <c r="H108" s="84"/>
      <c r="I108" s="84"/>
      <c r="J108" s="84"/>
      <c r="K108" s="85"/>
      <c r="L108" s="97" t="s">
        <v>90</v>
      </c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86"/>
      <c r="AF108" s="98" t="s">
        <v>91</v>
      </c>
      <c r="AG108" s="98"/>
      <c r="AH108" s="98"/>
      <c r="AI108" s="98"/>
      <c r="AJ108" s="98"/>
      <c r="AK108" s="98"/>
      <c r="AL108" s="98"/>
      <c r="AM108" s="98"/>
      <c r="AN108" s="98"/>
      <c r="AO108" s="98"/>
      <c r="AP108" s="98"/>
      <c r="AQ108" s="98"/>
      <c r="AR108" s="98"/>
      <c r="AS108" s="98"/>
      <c r="AT108" s="98"/>
      <c r="AU108" s="98"/>
      <c r="AV108" s="98"/>
      <c r="AW108" s="99"/>
      <c r="AX108" s="84"/>
      <c r="AY108" s="84"/>
      <c r="AZ108" s="84"/>
      <c r="BA108" s="84"/>
      <c r="BB108" s="85"/>
      <c r="BD108" s="20"/>
    </row>
    <row r="109" spans="1:56" ht="13.5" thickBot="1">
      <c r="A109" s="144"/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BD109" s="20"/>
    </row>
    <row r="110" spans="1:56" ht="13.5" thickBot="1">
      <c r="A110" s="146" t="s">
        <v>14</v>
      </c>
      <c r="B110" s="147"/>
      <c r="C110" s="146" t="s">
        <v>15</v>
      </c>
      <c r="D110" s="148"/>
      <c r="E110" s="148"/>
      <c r="F110" s="147"/>
      <c r="G110" s="146" t="s">
        <v>18</v>
      </c>
      <c r="H110" s="148"/>
      <c r="I110" s="148"/>
      <c r="J110" s="148"/>
      <c r="K110" s="147"/>
      <c r="L110" s="146" t="s">
        <v>84</v>
      </c>
      <c r="M110" s="148"/>
      <c r="N110" s="148"/>
      <c r="O110" s="148"/>
      <c r="P110" s="148"/>
      <c r="Q110" s="148"/>
      <c r="R110" s="148"/>
      <c r="S110" s="148"/>
      <c r="T110" s="148"/>
      <c r="U110" s="148"/>
      <c r="V110" s="148"/>
      <c r="W110" s="148"/>
      <c r="X110" s="148"/>
      <c r="Y110" s="148"/>
      <c r="Z110" s="148"/>
      <c r="AA110" s="148"/>
      <c r="AB110" s="148"/>
      <c r="AC110" s="148"/>
      <c r="AD110" s="148"/>
      <c r="AE110" s="148"/>
      <c r="AF110" s="148"/>
      <c r="AG110" s="148"/>
      <c r="AH110" s="148"/>
      <c r="AI110" s="148"/>
      <c r="AJ110" s="148"/>
      <c r="AK110" s="148"/>
      <c r="AL110" s="148"/>
      <c r="AM110" s="148"/>
      <c r="AN110" s="148"/>
      <c r="AO110" s="148"/>
      <c r="AP110" s="148"/>
      <c r="AQ110" s="148"/>
      <c r="AR110" s="148"/>
      <c r="AS110" s="148"/>
      <c r="AT110" s="148"/>
      <c r="AU110" s="148"/>
      <c r="AV110" s="148"/>
      <c r="AW110" s="147"/>
      <c r="AX110" s="146" t="s">
        <v>22</v>
      </c>
      <c r="AY110" s="148"/>
      <c r="AZ110" s="148"/>
      <c r="BA110" s="148"/>
      <c r="BB110" s="147"/>
      <c r="BD110" s="20"/>
    </row>
    <row r="111" spans="1:56" ht="15">
      <c r="A111" s="116">
        <v>44</v>
      </c>
      <c r="B111" s="117"/>
      <c r="C111" s="118">
        <v>3</v>
      </c>
      <c r="D111" s="119"/>
      <c r="E111" s="119"/>
      <c r="F111" s="120"/>
      <c r="G111" s="121">
        <v>0.6805555555555555</v>
      </c>
      <c r="H111" s="122"/>
      <c r="I111" s="122"/>
      <c r="J111" s="122"/>
      <c r="K111" s="123"/>
      <c r="L111" s="124" t="s">
        <v>80</v>
      </c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80" t="s">
        <v>21</v>
      </c>
      <c r="AF111" s="126" t="s">
        <v>80</v>
      </c>
      <c r="AG111" s="126"/>
      <c r="AH111" s="126"/>
      <c r="AI111" s="126"/>
      <c r="AJ111" s="126"/>
      <c r="AK111" s="126"/>
      <c r="AL111" s="126"/>
      <c r="AM111" s="126"/>
      <c r="AN111" s="126"/>
      <c r="AO111" s="126"/>
      <c r="AP111" s="126"/>
      <c r="AQ111" s="126"/>
      <c r="AR111" s="126"/>
      <c r="AS111" s="126"/>
      <c r="AT111" s="126"/>
      <c r="AU111" s="126"/>
      <c r="AV111" s="126"/>
      <c r="AW111" s="127"/>
      <c r="AX111" s="128"/>
      <c r="AY111" s="129"/>
      <c r="AZ111" s="68" t="s">
        <v>20</v>
      </c>
      <c r="BA111" s="130"/>
      <c r="BB111" s="131"/>
      <c r="BD111" s="20"/>
    </row>
    <row r="112" spans="1:56" ht="18" thickBot="1">
      <c r="A112" s="81"/>
      <c r="B112" s="82"/>
      <c r="C112" s="83"/>
      <c r="D112" s="84"/>
      <c r="E112" s="84"/>
      <c r="F112" s="85"/>
      <c r="G112" s="83"/>
      <c r="H112" s="84"/>
      <c r="I112" s="84"/>
      <c r="J112" s="84"/>
      <c r="K112" s="85"/>
      <c r="L112" s="97" t="s">
        <v>92</v>
      </c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86"/>
      <c r="AF112" s="98" t="s">
        <v>93</v>
      </c>
      <c r="AG112" s="98"/>
      <c r="AH112" s="98"/>
      <c r="AI112" s="98"/>
      <c r="AJ112" s="98"/>
      <c r="AK112" s="98"/>
      <c r="AL112" s="98"/>
      <c r="AM112" s="98"/>
      <c r="AN112" s="98"/>
      <c r="AO112" s="98"/>
      <c r="AP112" s="98"/>
      <c r="AQ112" s="98"/>
      <c r="AR112" s="98"/>
      <c r="AS112" s="98"/>
      <c r="AT112" s="98"/>
      <c r="AU112" s="98"/>
      <c r="AV112" s="98"/>
      <c r="AW112" s="99"/>
      <c r="AX112" s="84"/>
      <c r="AY112" s="84"/>
      <c r="AZ112" s="84"/>
      <c r="BA112" s="84"/>
      <c r="BB112" s="85"/>
      <c r="BD112" s="20"/>
    </row>
    <row r="113" ht="13.5" thickBot="1">
      <c r="BD113" s="20"/>
    </row>
    <row r="114" spans="1:56" ht="13.5" thickBot="1">
      <c r="A114" s="141" t="s">
        <v>14</v>
      </c>
      <c r="B114" s="142"/>
      <c r="C114" s="141" t="s">
        <v>15</v>
      </c>
      <c r="D114" s="143"/>
      <c r="E114" s="143"/>
      <c r="F114" s="142"/>
      <c r="G114" s="141" t="s">
        <v>18</v>
      </c>
      <c r="H114" s="143"/>
      <c r="I114" s="143"/>
      <c r="J114" s="143"/>
      <c r="K114" s="142"/>
      <c r="L114" s="141" t="s">
        <v>85</v>
      </c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2"/>
      <c r="AX114" s="141" t="s">
        <v>22</v>
      </c>
      <c r="AY114" s="143"/>
      <c r="AZ114" s="143"/>
      <c r="BA114" s="143"/>
      <c r="BB114" s="142"/>
      <c r="BD114" s="20"/>
    </row>
    <row r="115" spans="1:56" ht="15">
      <c r="A115" s="116">
        <v>45</v>
      </c>
      <c r="B115" s="117"/>
      <c r="C115" s="118">
        <v>1</v>
      </c>
      <c r="D115" s="119"/>
      <c r="E115" s="119"/>
      <c r="F115" s="120"/>
      <c r="G115" s="121">
        <v>0.6909722222222222</v>
      </c>
      <c r="H115" s="122"/>
      <c r="I115" s="122"/>
      <c r="J115" s="122"/>
      <c r="K115" s="123"/>
      <c r="L115" s="124" t="s">
        <v>80</v>
      </c>
      <c r="M115" s="125"/>
      <c r="N115" s="125"/>
      <c r="O115" s="125"/>
      <c r="P115" s="125"/>
      <c r="Q115" s="125"/>
      <c r="R115" s="125"/>
      <c r="S115" s="125"/>
      <c r="T115" s="125"/>
      <c r="U115" s="125"/>
      <c r="V115" s="125"/>
      <c r="W115" s="125"/>
      <c r="X115" s="125"/>
      <c r="Y115" s="125"/>
      <c r="Z115" s="125"/>
      <c r="AA115" s="125"/>
      <c r="AB115" s="125"/>
      <c r="AC115" s="125"/>
      <c r="AD115" s="125"/>
      <c r="AE115" s="80" t="s">
        <v>21</v>
      </c>
      <c r="AF115" s="126" t="s">
        <v>80</v>
      </c>
      <c r="AG115" s="126"/>
      <c r="AH115" s="126"/>
      <c r="AI115" s="126"/>
      <c r="AJ115" s="126"/>
      <c r="AK115" s="126"/>
      <c r="AL115" s="126"/>
      <c r="AM115" s="126"/>
      <c r="AN115" s="126"/>
      <c r="AO115" s="126"/>
      <c r="AP115" s="126"/>
      <c r="AQ115" s="126"/>
      <c r="AR115" s="126"/>
      <c r="AS115" s="126"/>
      <c r="AT115" s="126"/>
      <c r="AU115" s="126"/>
      <c r="AV115" s="126"/>
      <c r="AW115" s="127"/>
      <c r="AX115" s="128"/>
      <c r="AY115" s="129"/>
      <c r="AZ115" s="68" t="s">
        <v>20</v>
      </c>
      <c r="BA115" s="130"/>
      <c r="BB115" s="131"/>
      <c r="BD115" s="20"/>
    </row>
    <row r="116" spans="1:56" ht="18" thickBot="1">
      <c r="A116" s="81"/>
      <c r="B116" s="82"/>
      <c r="C116" s="83"/>
      <c r="D116" s="84"/>
      <c r="E116" s="84"/>
      <c r="F116" s="85"/>
      <c r="G116" s="83"/>
      <c r="H116" s="84"/>
      <c r="I116" s="84"/>
      <c r="J116" s="84"/>
      <c r="K116" s="85"/>
      <c r="L116" s="97" t="s">
        <v>94</v>
      </c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86"/>
      <c r="AF116" s="98" t="s">
        <v>95</v>
      </c>
      <c r="AG116" s="98"/>
      <c r="AH116" s="98"/>
      <c r="AI116" s="98"/>
      <c r="AJ116" s="98"/>
      <c r="AK116" s="98"/>
      <c r="AL116" s="98"/>
      <c r="AM116" s="98"/>
      <c r="AN116" s="98"/>
      <c r="AO116" s="98"/>
      <c r="AP116" s="98"/>
      <c r="AQ116" s="98"/>
      <c r="AR116" s="98"/>
      <c r="AS116" s="98"/>
      <c r="AT116" s="98"/>
      <c r="AU116" s="98"/>
      <c r="AV116" s="98"/>
      <c r="AW116" s="99"/>
      <c r="AX116" s="84"/>
      <c r="AY116" s="84"/>
      <c r="AZ116" s="84"/>
      <c r="BA116" s="84"/>
      <c r="BB116" s="85"/>
      <c r="BD116" s="20"/>
    </row>
    <row r="117" ht="13.5" thickBot="1">
      <c r="BD117" s="20"/>
    </row>
    <row r="118" spans="1:56" ht="13.5" thickBot="1">
      <c r="A118" s="138" t="s">
        <v>14</v>
      </c>
      <c r="B118" s="140"/>
      <c r="C118" s="138" t="s">
        <v>15</v>
      </c>
      <c r="D118" s="139"/>
      <c r="E118" s="139"/>
      <c r="F118" s="140"/>
      <c r="G118" s="138" t="s">
        <v>18</v>
      </c>
      <c r="H118" s="139"/>
      <c r="I118" s="139"/>
      <c r="J118" s="139"/>
      <c r="K118" s="140"/>
      <c r="L118" s="138" t="s">
        <v>86</v>
      </c>
      <c r="M118" s="139"/>
      <c r="N118" s="139"/>
      <c r="O118" s="139"/>
      <c r="P118" s="139"/>
      <c r="Q118" s="139"/>
      <c r="R118" s="139"/>
      <c r="S118" s="139"/>
      <c r="T118" s="139"/>
      <c r="U118" s="139"/>
      <c r="V118" s="139"/>
      <c r="W118" s="139"/>
      <c r="X118" s="139"/>
      <c r="Y118" s="139"/>
      <c r="Z118" s="139"/>
      <c r="AA118" s="139"/>
      <c r="AB118" s="139"/>
      <c r="AC118" s="139"/>
      <c r="AD118" s="139"/>
      <c r="AE118" s="139"/>
      <c r="AF118" s="139"/>
      <c r="AG118" s="139"/>
      <c r="AH118" s="139"/>
      <c r="AI118" s="139"/>
      <c r="AJ118" s="139"/>
      <c r="AK118" s="139"/>
      <c r="AL118" s="139"/>
      <c r="AM118" s="139"/>
      <c r="AN118" s="139"/>
      <c r="AO118" s="139"/>
      <c r="AP118" s="139"/>
      <c r="AQ118" s="139"/>
      <c r="AR118" s="139"/>
      <c r="AS118" s="139"/>
      <c r="AT118" s="139"/>
      <c r="AU118" s="139"/>
      <c r="AV118" s="139"/>
      <c r="AW118" s="140"/>
      <c r="AX118" s="138" t="s">
        <v>22</v>
      </c>
      <c r="AY118" s="139"/>
      <c r="AZ118" s="139"/>
      <c r="BA118" s="139"/>
      <c r="BB118" s="140"/>
      <c r="BD118" s="20"/>
    </row>
    <row r="119" spans="1:56" ht="15">
      <c r="A119" s="116">
        <v>46</v>
      </c>
      <c r="B119" s="117"/>
      <c r="C119" s="118">
        <v>2</v>
      </c>
      <c r="D119" s="119"/>
      <c r="E119" s="119"/>
      <c r="F119" s="120"/>
      <c r="G119" s="121">
        <v>0.6909722222222222</v>
      </c>
      <c r="H119" s="122"/>
      <c r="I119" s="122"/>
      <c r="J119" s="122"/>
      <c r="K119" s="123"/>
      <c r="L119" s="124" t="s">
        <v>80</v>
      </c>
      <c r="M119" s="125"/>
      <c r="N119" s="125"/>
      <c r="O119" s="125"/>
      <c r="P119" s="125"/>
      <c r="Q119" s="125"/>
      <c r="R119" s="125"/>
      <c r="S119" s="125"/>
      <c r="T119" s="125"/>
      <c r="U119" s="125"/>
      <c r="V119" s="125"/>
      <c r="W119" s="125"/>
      <c r="X119" s="125"/>
      <c r="Y119" s="125"/>
      <c r="Z119" s="125"/>
      <c r="AA119" s="125"/>
      <c r="AB119" s="125"/>
      <c r="AC119" s="125"/>
      <c r="AD119" s="125"/>
      <c r="AE119" s="80" t="s">
        <v>21</v>
      </c>
      <c r="AF119" s="126" t="s">
        <v>80</v>
      </c>
      <c r="AG119" s="126"/>
      <c r="AH119" s="126"/>
      <c r="AI119" s="126"/>
      <c r="AJ119" s="126"/>
      <c r="AK119" s="126"/>
      <c r="AL119" s="126"/>
      <c r="AM119" s="126"/>
      <c r="AN119" s="126"/>
      <c r="AO119" s="126"/>
      <c r="AP119" s="126"/>
      <c r="AQ119" s="126"/>
      <c r="AR119" s="126"/>
      <c r="AS119" s="126"/>
      <c r="AT119" s="126"/>
      <c r="AU119" s="126"/>
      <c r="AV119" s="126"/>
      <c r="AW119" s="127"/>
      <c r="AX119" s="128"/>
      <c r="AY119" s="129"/>
      <c r="AZ119" s="68" t="s">
        <v>20</v>
      </c>
      <c r="BA119" s="130"/>
      <c r="BB119" s="131"/>
      <c r="BD119" s="20"/>
    </row>
    <row r="120" spans="1:56" ht="18" thickBot="1">
      <c r="A120" s="81"/>
      <c r="B120" s="82"/>
      <c r="C120" s="83"/>
      <c r="D120" s="84"/>
      <c r="E120" s="84"/>
      <c r="F120" s="85"/>
      <c r="G120" s="83"/>
      <c r="H120" s="84"/>
      <c r="I120" s="84"/>
      <c r="J120" s="84"/>
      <c r="K120" s="85"/>
      <c r="L120" s="97" t="s">
        <v>96</v>
      </c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86"/>
      <c r="AF120" s="98" t="s">
        <v>97</v>
      </c>
      <c r="AG120" s="98"/>
      <c r="AH120" s="98"/>
      <c r="AI120" s="98"/>
      <c r="AJ120" s="98"/>
      <c r="AK120" s="98"/>
      <c r="AL120" s="98"/>
      <c r="AM120" s="98"/>
      <c r="AN120" s="98"/>
      <c r="AO120" s="98"/>
      <c r="AP120" s="98"/>
      <c r="AQ120" s="98"/>
      <c r="AR120" s="98"/>
      <c r="AS120" s="98"/>
      <c r="AT120" s="98"/>
      <c r="AU120" s="98"/>
      <c r="AV120" s="98"/>
      <c r="AW120" s="99"/>
      <c r="AX120" s="84"/>
      <c r="AY120" s="84"/>
      <c r="AZ120" s="84"/>
      <c r="BA120" s="84"/>
      <c r="BB120" s="85"/>
      <c r="BD120" s="20"/>
    </row>
    <row r="121" ht="13.5" thickBot="1">
      <c r="BD121" s="20"/>
    </row>
    <row r="122" spans="1:56" ht="13.5" thickBot="1">
      <c r="A122" s="135" t="s">
        <v>14</v>
      </c>
      <c r="B122" s="137"/>
      <c r="C122" s="135" t="s">
        <v>15</v>
      </c>
      <c r="D122" s="136"/>
      <c r="E122" s="136"/>
      <c r="F122" s="137"/>
      <c r="G122" s="135" t="s">
        <v>18</v>
      </c>
      <c r="H122" s="136"/>
      <c r="I122" s="136"/>
      <c r="J122" s="136"/>
      <c r="K122" s="137"/>
      <c r="L122" s="135" t="s">
        <v>87</v>
      </c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  <c r="AP122" s="136"/>
      <c r="AQ122" s="136"/>
      <c r="AR122" s="136"/>
      <c r="AS122" s="136"/>
      <c r="AT122" s="136"/>
      <c r="AU122" s="136"/>
      <c r="AV122" s="136"/>
      <c r="AW122" s="137"/>
      <c r="AX122" s="135" t="s">
        <v>22</v>
      </c>
      <c r="AY122" s="136"/>
      <c r="AZ122" s="136"/>
      <c r="BA122" s="136"/>
      <c r="BB122" s="137"/>
      <c r="BD122" s="20"/>
    </row>
    <row r="123" spans="1:56" ht="15">
      <c r="A123" s="116">
        <v>47</v>
      </c>
      <c r="B123" s="117"/>
      <c r="C123" s="118">
        <v>3</v>
      </c>
      <c r="D123" s="119"/>
      <c r="E123" s="119"/>
      <c r="F123" s="120"/>
      <c r="G123" s="121">
        <v>0.6909722222222222</v>
      </c>
      <c r="H123" s="122"/>
      <c r="I123" s="122"/>
      <c r="J123" s="122"/>
      <c r="K123" s="123"/>
      <c r="L123" s="124" t="s">
        <v>80</v>
      </c>
      <c r="M123" s="125"/>
      <c r="N123" s="125"/>
      <c r="O123" s="125"/>
      <c r="P123" s="125"/>
      <c r="Q123" s="125"/>
      <c r="R123" s="125"/>
      <c r="S123" s="125"/>
      <c r="T123" s="125"/>
      <c r="U123" s="125"/>
      <c r="V123" s="125"/>
      <c r="W123" s="125"/>
      <c r="X123" s="125"/>
      <c r="Y123" s="125"/>
      <c r="Z123" s="125"/>
      <c r="AA123" s="125"/>
      <c r="AB123" s="125"/>
      <c r="AC123" s="125"/>
      <c r="AD123" s="125"/>
      <c r="AE123" s="80" t="s">
        <v>21</v>
      </c>
      <c r="AF123" s="126" t="s">
        <v>80</v>
      </c>
      <c r="AG123" s="126"/>
      <c r="AH123" s="126"/>
      <c r="AI123" s="126"/>
      <c r="AJ123" s="126"/>
      <c r="AK123" s="126"/>
      <c r="AL123" s="126"/>
      <c r="AM123" s="126"/>
      <c r="AN123" s="126"/>
      <c r="AO123" s="126"/>
      <c r="AP123" s="126"/>
      <c r="AQ123" s="126"/>
      <c r="AR123" s="126"/>
      <c r="AS123" s="126"/>
      <c r="AT123" s="126"/>
      <c r="AU123" s="126"/>
      <c r="AV123" s="126"/>
      <c r="AW123" s="127"/>
      <c r="AX123" s="128"/>
      <c r="AY123" s="129"/>
      <c r="AZ123" s="68" t="s">
        <v>20</v>
      </c>
      <c r="BA123" s="130"/>
      <c r="BB123" s="131"/>
      <c r="BD123" s="20"/>
    </row>
    <row r="124" spans="1:56" ht="18" thickBot="1">
      <c r="A124" s="81"/>
      <c r="B124" s="82"/>
      <c r="C124" s="83"/>
      <c r="D124" s="84"/>
      <c r="E124" s="84"/>
      <c r="F124" s="85"/>
      <c r="G124" s="83"/>
      <c r="H124" s="84"/>
      <c r="I124" s="84"/>
      <c r="J124" s="84"/>
      <c r="K124" s="85"/>
      <c r="L124" s="97" t="s">
        <v>98</v>
      </c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  <c r="AC124" s="98"/>
      <c r="AD124" s="98"/>
      <c r="AE124" s="86"/>
      <c r="AF124" s="98" t="s">
        <v>99</v>
      </c>
      <c r="AG124" s="98"/>
      <c r="AH124" s="98"/>
      <c r="AI124" s="98"/>
      <c r="AJ124" s="98"/>
      <c r="AK124" s="98"/>
      <c r="AL124" s="98"/>
      <c r="AM124" s="98"/>
      <c r="AN124" s="98"/>
      <c r="AO124" s="98"/>
      <c r="AP124" s="98"/>
      <c r="AQ124" s="98"/>
      <c r="AR124" s="98"/>
      <c r="AS124" s="98"/>
      <c r="AT124" s="98"/>
      <c r="AU124" s="98"/>
      <c r="AV124" s="98"/>
      <c r="AW124" s="99"/>
      <c r="AX124" s="84"/>
      <c r="AY124" s="84"/>
      <c r="AZ124" s="84"/>
      <c r="BA124" s="84"/>
      <c r="BB124" s="85"/>
      <c r="BD124" s="20"/>
    </row>
    <row r="125" ht="13.5" thickBot="1">
      <c r="BD125" s="20"/>
    </row>
    <row r="126" spans="1:56" ht="13.5" thickBot="1">
      <c r="A126" s="132" t="s">
        <v>14</v>
      </c>
      <c r="B126" s="134"/>
      <c r="C126" s="132" t="s">
        <v>15</v>
      </c>
      <c r="D126" s="133"/>
      <c r="E126" s="133"/>
      <c r="F126" s="134"/>
      <c r="G126" s="132" t="s">
        <v>18</v>
      </c>
      <c r="H126" s="133"/>
      <c r="I126" s="133"/>
      <c r="J126" s="133"/>
      <c r="K126" s="134"/>
      <c r="L126" s="132" t="s">
        <v>34</v>
      </c>
      <c r="M126" s="133"/>
      <c r="N126" s="133"/>
      <c r="O126" s="133"/>
      <c r="P126" s="133"/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4"/>
      <c r="AX126" s="132" t="s">
        <v>22</v>
      </c>
      <c r="AY126" s="133"/>
      <c r="AZ126" s="133"/>
      <c r="BA126" s="133"/>
      <c r="BB126" s="134"/>
      <c r="BD126" s="20"/>
    </row>
    <row r="127" spans="1:56" ht="15">
      <c r="A127" s="116">
        <v>48</v>
      </c>
      <c r="B127" s="117"/>
      <c r="C127" s="118">
        <v>1</v>
      </c>
      <c r="D127" s="119"/>
      <c r="E127" s="119"/>
      <c r="F127" s="120"/>
      <c r="G127" s="121">
        <v>0.7013888888888888</v>
      </c>
      <c r="H127" s="122"/>
      <c r="I127" s="122"/>
      <c r="J127" s="122"/>
      <c r="K127" s="123"/>
      <c r="L127" s="124" t="s">
        <v>80</v>
      </c>
      <c r="M127" s="125"/>
      <c r="N127" s="125"/>
      <c r="O127" s="125"/>
      <c r="P127" s="125"/>
      <c r="Q127" s="125"/>
      <c r="R127" s="125"/>
      <c r="S127" s="125"/>
      <c r="T127" s="125"/>
      <c r="U127" s="125"/>
      <c r="V127" s="125"/>
      <c r="W127" s="125"/>
      <c r="X127" s="125"/>
      <c r="Y127" s="125"/>
      <c r="Z127" s="125"/>
      <c r="AA127" s="125"/>
      <c r="AB127" s="125"/>
      <c r="AC127" s="125"/>
      <c r="AD127" s="125"/>
      <c r="AE127" s="80" t="s">
        <v>21</v>
      </c>
      <c r="AF127" s="126" t="s">
        <v>80</v>
      </c>
      <c r="AG127" s="126"/>
      <c r="AH127" s="126"/>
      <c r="AI127" s="126"/>
      <c r="AJ127" s="126"/>
      <c r="AK127" s="126"/>
      <c r="AL127" s="126"/>
      <c r="AM127" s="126"/>
      <c r="AN127" s="126"/>
      <c r="AO127" s="126"/>
      <c r="AP127" s="126"/>
      <c r="AQ127" s="126"/>
      <c r="AR127" s="126"/>
      <c r="AS127" s="126"/>
      <c r="AT127" s="126"/>
      <c r="AU127" s="126"/>
      <c r="AV127" s="126"/>
      <c r="AW127" s="127"/>
      <c r="AX127" s="128"/>
      <c r="AY127" s="129"/>
      <c r="AZ127" s="68" t="s">
        <v>20</v>
      </c>
      <c r="BA127" s="130"/>
      <c r="BB127" s="131"/>
      <c r="BD127" s="20"/>
    </row>
    <row r="128" spans="1:56" ht="18" thickBot="1">
      <c r="A128" s="81"/>
      <c r="B128" s="82"/>
      <c r="C128" s="83"/>
      <c r="D128" s="84"/>
      <c r="E128" s="84"/>
      <c r="F128" s="85"/>
      <c r="G128" s="83"/>
      <c r="H128" s="84"/>
      <c r="I128" s="84"/>
      <c r="J128" s="84"/>
      <c r="K128" s="85"/>
      <c r="L128" s="97" t="s">
        <v>100</v>
      </c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  <c r="AC128" s="98"/>
      <c r="AD128" s="98"/>
      <c r="AE128" s="86"/>
      <c r="AF128" s="98" t="s">
        <v>81</v>
      </c>
      <c r="AG128" s="98"/>
      <c r="AH128" s="98"/>
      <c r="AI128" s="98"/>
      <c r="AJ128" s="98"/>
      <c r="AK128" s="98"/>
      <c r="AL128" s="98"/>
      <c r="AM128" s="98"/>
      <c r="AN128" s="98"/>
      <c r="AO128" s="98"/>
      <c r="AP128" s="98"/>
      <c r="AQ128" s="98"/>
      <c r="AR128" s="98"/>
      <c r="AS128" s="98"/>
      <c r="AT128" s="98"/>
      <c r="AU128" s="98"/>
      <c r="AV128" s="98"/>
      <c r="AW128" s="99"/>
      <c r="AX128" s="84"/>
      <c r="AY128" s="84"/>
      <c r="AZ128" s="84"/>
      <c r="BA128" s="84"/>
      <c r="BB128" s="85"/>
      <c r="BD128" s="20"/>
    </row>
    <row r="129" spans="1:56" ht="18" thickBot="1">
      <c r="A129" s="87"/>
      <c r="B129" s="87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D129" s="20"/>
    </row>
    <row r="130" spans="1:56" ht="13.5" thickBot="1">
      <c r="A130" s="113" t="s">
        <v>14</v>
      </c>
      <c r="B130" s="115"/>
      <c r="C130" s="113" t="s">
        <v>15</v>
      </c>
      <c r="D130" s="114"/>
      <c r="E130" s="114"/>
      <c r="F130" s="115"/>
      <c r="G130" s="113" t="s">
        <v>18</v>
      </c>
      <c r="H130" s="114"/>
      <c r="I130" s="114"/>
      <c r="J130" s="114"/>
      <c r="K130" s="115"/>
      <c r="L130" s="113" t="s">
        <v>35</v>
      </c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5"/>
      <c r="AX130" s="113" t="s">
        <v>22</v>
      </c>
      <c r="AY130" s="114"/>
      <c r="AZ130" s="114"/>
      <c r="BA130" s="114"/>
      <c r="BB130" s="115"/>
      <c r="BD130" s="20"/>
    </row>
    <row r="131" spans="1:56" ht="15">
      <c r="A131" s="116">
        <v>49</v>
      </c>
      <c r="B131" s="117"/>
      <c r="C131" s="118">
        <v>2</v>
      </c>
      <c r="D131" s="119"/>
      <c r="E131" s="119"/>
      <c r="F131" s="120"/>
      <c r="G131" s="121">
        <v>0.7013888888888888</v>
      </c>
      <c r="H131" s="122"/>
      <c r="I131" s="122"/>
      <c r="J131" s="122"/>
      <c r="K131" s="123"/>
      <c r="L131" s="124" t="s">
        <v>80</v>
      </c>
      <c r="M131" s="125"/>
      <c r="N131" s="125"/>
      <c r="O131" s="125"/>
      <c r="P131" s="125"/>
      <c r="Q131" s="125"/>
      <c r="R131" s="125"/>
      <c r="S131" s="125"/>
      <c r="T131" s="125"/>
      <c r="U131" s="125"/>
      <c r="V131" s="125"/>
      <c r="W131" s="125"/>
      <c r="X131" s="125"/>
      <c r="Y131" s="125"/>
      <c r="Z131" s="125"/>
      <c r="AA131" s="125"/>
      <c r="AB131" s="125"/>
      <c r="AC131" s="125"/>
      <c r="AD131" s="125"/>
      <c r="AE131" s="80" t="s">
        <v>21</v>
      </c>
      <c r="AF131" s="126" t="s">
        <v>80</v>
      </c>
      <c r="AG131" s="126"/>
      <c r="AH131" s="126"/>
      <c r="AI131" s="126"/>
      <c r="AJ131" s="126"/>
      <c r="AK131" s="126"/>
      <c r="AL131" s="126"/>
      <c r="AM131" s="126"/>
      <c r="AN131" s="126"/>
      <c r="AO131" s="126"/>
      <c r="AP131" s="126"/>
      <c r="AQ131" s="126"/>
      <c r="AR131" s="126"/>
      <c r="AS131" s="126"/>
      <c r="AT131" s="126"/>
      <c r="AU131" s="126"/>
      <c r="AV131" s="126"/>
      <c r="AW131" s="127"/>
      <c r="AX131" s="128"/>
      <c r="AY131" s="129"/>
      <c r="AZ131" s="68" t="s">
        <v>20</v>
      </c>
      <c r="BA131" s="130"/>
      <c r="BB131" s="131"/>
      <c r="BD131" s="20"/>
    </row>
    <row r="132" spans="1:56" ht="18" thickBot="1">
      <c r="A132" s="81"/>
      <c r="B132" s="82"/>
      <c r="C132" s="83"/>
      <c r="D132" s="84"/>
      <c r="E132" s="84"/>
      <c r="F132" s="85"/>
      <c r="G132" s="83"/>
      <c r="H132" s="84"/>
      <c r="I132" s="84"/>
      <c r="J132" s="84"/>
      <c r="K132" s="85"/>
      <c r="L132" s="97" t="s">
        <v>101</v>
      </c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86"/>
      <c r="AF132" s="98" t="s">
        <v>45</v>
      </c>
      <c r="AG132" s="98"/>
      <c r="AH132" s="98"/>
      <c r="AI132" s="98"/>
      <c r="AJ132" s="98"/>
      <c r="AK132" s="98"/>
      <c r="AL132" s="98"/>
      <c r="AM132" s="98"/>
      <c r="AN132" s="98"/>
      <c r="AO132" s="98"/>
      <c r="AP132" s="98"/>
      <c r="AQ132" s="98"/>
      <c r="AR132" s="98"/>
      <c r="AS132" s="98"/>
      <c r="AT132" s="98"/>
      <c r="AU132" s="98"/>
      <c r="AV132" s="98"/>
      <c r="AW132" s="99"/>
      <c r="AX132" s="84"/>
      <c r="AY132" s="84"/>
      <c r="AZ132" s="84"/>
      <c r="BA132" s="84"/>
      <c r="BB132" s="85"/>
      <c r="BD132" s="20"/>
    </row>
    <row r="133" ht="12.75">
      <c r="BD133" s="20"/>
    </row>
  </sheetData>
  <sheetProtection/>
  <mergeCells count="701">
    <mergeCell ref="A101:AY101"/>
    <mergeCell ref="V76:W76"/>
    <mergeCell ref="X76:Z76"/>
    <mergeCell ref="CC32:CE32"/>
    <mergeCell ref="CJ32:CL32"/>
    <mergeCell ref="AF63:AV63"/>
    <mergeCell ref="AW63:AX63"/>
    <mergeCell ref="AZ63:BA63"/>
    <mergeCell ref="BB63:BC63"/>
    <mergeCell ref="V75:W75"/>
    <mergeCell ref="BA78:BC78"/>
    <mergeCell ref="AE78:AF78"/>
    <mergeCell ref="AG78:AR78"/>
    <mergeCell ref="V78:W78"/>
    <mergeCell ref="X78:Z78"/>
    <mergeCell ref="X77:Z77"/>
    <mergeCell ref="V77:W77"/>
    <mergeCell ref="AY77:AZ77"/>
    <mergeCell ref="AV77:AW77"/>
    <mergeCell ref="S81:W81"/>
    <mergeCell ref="B82:C82"/>
    <mergeCell ref="D82:O82"/>
    <mergeCell ref="P82:R82"/>
    <mergeCell ref="S82:T82"/>
    <mergeCell ref="V82:W82"/>
    <mergeCell ref="S76:T76"/>
    <mergeCell ref="B78:C78"/>
    <mergeCell ref="D78:O78"/>
    <mergeCell ref="P78:R78"/>
    <mergeCell ref="S78:T78"/>
    <mergeCell ref="B77:C77"/>
    <mergeCell ref="D77:O77"/>
    <mergeCell ref="BB54:BC54"/>
    <mergeCell ref="BB55:BC55"/>
    <mergeCell ref="AZ52:BA52"/>
    <mergeCell ref="AW52:AX52"/>
    <mergeCell ref="AW53:AX53"/>
    <mergeCell ref="X75:Z75"/>
    <mergeCell ref="BB52:BC52"/>
    <mergeCell ref="BB53:BC53"/>
    <mergeCell ref="O52:AD52"/>
    <mergeCell ref="AF52:AV52"/>
    <mergeCell ref="S75:T75"/>
    <mergeCell ref="B64:C64"/>
    <mergeCell ref="J64:N64"/>
    <mergeCell ref="B63:C63"/>
    <mergeCell ref="G63:I63"/>
    <mergeCell ref="P77:R77"/>
    <mergeCell ref="S77:T77"/>
    <mergeCell ref="B76:C76"/>
    <mergeCell ref="D76:O76"/>
    <mergeCell ref="P76:R76"/>
    <mergeCell ref="G64:I64"/>
    <mergeCell ref="G53:I53"/>
    <mergeCell ref="J63:N63"/>
    <mergeCell ref="B53:C53"/>
    <mergeCell ref="D75:O75"/>
    <mergeCell ref="P75:R75"/>
    <mergeCell ref="B54:C54"/>
    <mergeCell ref="G54:I54"/>
    <mergeCell ref="D54:F54"/>
    <mergeCell ref="D55:F55"/>
    <mergeCell ref="BB50:BC50"/>
    <mergeCell ref="G51:I51"/>
    <mergeCell ref="J51:N51"/>
    <mergeCell ref="O51:AD51"/>
    <mergeCell ref="AF51:AV51"/>
    <mergeCell ref="BB51:BC51"/>
    <mergeCell ref="C99:F99"/>
    <mergeCell ref="G99:K99"/>
    <mergeCell ref="L99:AB99"/>
    <mergeCell ref="AD99:AT99"/>
    <mergeCell ref="AU99:AV99"/>
    <mergeCell ref="AX99:AY99"/>
    <mergeCell ref="J47:N47"/>
    <mergeCell ref="O47:AD47"/>
    <mergeCell ref="AF47:AV47"/>
    <mergeCell ref="AW47:AX47"/>
    <mergeCell ref="AZ47:BA47"/>
    <mergeCell ref="AX98:AY98"/>
    <mergeCell ref="AW51:AX51"/>
    <mergeCell ref="AZ51:BA51"/>
    <mergeCell ref="AW50:AX50"/>
    <mergeCell ref="AZ50:BA50"/>
    <mergeCell ref="BB47:BC47"/>
    <mergeCell ref="J45:N45"/>
    <mergeCell ref="O45:AD45"/>
    <mergeCell ref="AF45:AV45"/>
    <mergeCell ref="AW45:AX45"/>
    <mergeCell ref="AZ45:BA45"/>
    <mergeCell ref="BB45:BC45"/>
    <mergeCell ref="AW46:AX46"/>
    <mergeCell ref="AZ46:BA46"/>
    <mergeCell ref="BB46:BC46"/>
    <mergeCell ref="AZ43:BA43"/>
    <mergeCell ref="G46:I46"/>
    <mergeCell ref="J46:N46"/>
    <mergeCell ref="O46:AD46"/>
    <mergeCell ref="AF46:AV46"/>
    <mergeCell ref="AW44:AX44"/>
    <mergeCell ref="BB44:BC44"/>
    <mergeCell ref="G45:I45"/>
    <mergeCell ref="G43:I43"/>
    <mergeCell ref="J43:N43"/>
    <mergeCell ref="O43:AD43"/>
    <mergeCell ref="AF43:AV43"/>
    <mergeCell ref="BB43:BC43"/>
    <mergeCell ref="G44:I44"/>
    <mergeCell ref="J44:N44"/>
    <mergeCell ref="O44:AD44"/>
    <mergeCell ref="BB42:BC42"/>
    <mergeCell ref="J41:N41"/>
    <mergeCell ref="O41:AD41"/>
    <mergeCell ref="AF41:AV41"/>
    <mergeCell ref="AW41:AX41"/>
    <mergeCell ref="J42:N42"/>
    <mergeCell ref="O42:AD42"/>
    <mergeCell ref="AF42:AV42"/>
    <mergeCell ref="AW42:AX42"/>
    <mergeCell ref="AZ41:BA41"/>
    <mergeCell ref="BB41:BC41"/>
    <mergeCell ref="BB39:BC39"/>
    <mergeCell ref="J40:N40"/>
    <mergeCell ref="O40:AD40"/>
    <mergeCell ref="AF40:AV40"/>
    <mergeCell ref="AW40:AX40"/>
    <mergeCell ref="AZ40:BA40"/>
    <mergeCell ref="BB40:BC40"/>
    <mergeCell ref="J39:N39"/>
    <mergeCell ref="BB37:BC37"/>
    <mergeCell ref="J38:N38"/>
    <mergeCell ref="O38:AD38"/>
    <mergeCell ref="AF38:AV38"/>
    <mergeCell ref="AW38:AX38"/>
    <mergeCell ref="AZ38:BA38"/>
    <mergeCell ref="BB38:BC38"/>
    <mergeCell ref="J37:N37"/>
    <mergeCell ref="O36:AD36"/>
    <mergeCell ref="AF37:AV37"/>
    <mergeCell ref="AZ34:BA34"/>
    <mergeCell ref="AF36:AV36"/>
    <mergeCell ref="O39:AD39"/>
    <mergeCell ref="AW39:AX39"/>
    <mergeCell ref="AF39:AV39"/>
    <mergeCell ref="BB34:BC34"/>
    <mergeCell ref="AF34:AV34"/>
    <mergeCell ref="AZ36:BA36"/>
    <mergeCell ref="BB36:BC36"/>
    <mergeCell ref="AF35:AV35"/>
    <mergeCell ref="AW35:AX35"/>
    <mergeCell ref="AZ35:BA35"/>
    <mergeCell ref="BB35:BC35"/>
    <mergeCell ref="AW36:AX36"/>
    <mergeCell ref="AW34:AX34"/>
    <mergeCell ref="G32:I32"/>
    <mergeCell ref="B48:C48"/>
    <mergeCell ref="B49:C49"/>
    <mergeCell ref="B50:C50"/>
    <mergeCell ref="B39:C39"/>
    <mergeCell ref="G34:I34"/>
    <mergeCell ref="G35:I35"/>
    <mergeCell ref="G42:I42"/>
    <mergeCell ref="G50:I50"/>
    <mergeCell ref="G48:I48"/>
    <mergeCell ref="B31:C31"/>
    <mergeCell ref="B33:C33"/>
    <mergeCell ref="B34:C34"/>
    <mergeCell ref="B38:C38"/>
    <mergeCell ref="B32:C32"/>
    <mergeCell ref="B35:C35"/>
    <mergeCell ref="B36:C36"/>
    <mergeCell ref="B37:C37"/>
    <mergeCell ref="Y27:Z27"/>
    <mergeCell ref="Y26:Z26"/>
    <mergeCell ref="G31:I31"/>
    <mergeCell ref="D31:F31"/>
    <mergeCell ref="BB31:BC31"/>
    <mergeCell ref="AW31:BA31"/>
    <mergeCell ref="J31:N31"/>
    <mergeCell ref="O31:AV31"/>
    <mergeCell ref="AG26:BA26"/>
    <mergeCell ref="B24:C24"/>
    <mergeCell ref="D24:X24"/>
    <mergeCell ref="Y24:Z24"/>
    <mergeCell ref="B23:C23"/>
    <mergeCell ref="D23:X23"/>
    <mergeCell ref="Y23:Z23"/>
    <mergeCell ref="AE18:AF18"/>
    <mergeCell ref="Y18:Z18"/>
    <mergeCell ref="B18:C18"/>
    <mergeCell ref="B19:C19"/>
    <mergeCell ref="D19:X19"/>
    <mergeCell ref="AE19:AF19"/>
    <mergeCell ref="Y19:Z19"/>
    <mergeCell ref="AE16:AF16"/>
    <mergeCell ref="Y16:Z16"/>
    <mergeCell ref="B17:C17"/>
    <mergeCell ref="D16:X16"/>
    <mergeCell ref="D17:X17"/>
    <mergeCell ref="AE17:AF17"/>
    <mergeCell ref="Y17:Z17"/>
    <mergeCell ref="G41:I41"/>
    <mergeCell ref="O34:AD34"/>
    <mergeCell ref="J33:N33"/>
    <mergeCell ref="J36:N36"/>
    <mergeCell ref="J35:N35"/>
    <mergeCell ref="B16:C16"/>
    <mergeCell ref="Y20:Z20"/>
    <mergeCell ref="D18:X18"/>
    <mergeCell ref="J32:N32"/>
    <mergeCell ref="B22:Z22"/>
    <mergeCell ref="G38:I38"/>
    <mergeCell ref="G37:I37"/>
    <mergeCell ref="G33:I33"/>
    <mergeCell ref="G36:I36"/>
    <mergeCell ref="O33:AD33"/>
    <mergeCell ref="G40:I40"/>
    <mergeCell ref="G39:I39"/>
    <mergeCell ref="O37:AD37"/>
    <mergeCell ref="J34:N34"/>
    <mergeCell ref="O35:AD35"/>
    <mergeCell ref="B41:C41"/>
    <mergeCell ref="B43:C43"/>
    <mergeCell ref="B44:C44"/>
    <mergeCell ref="B45:C45"/>
    <mergeCell ref="B42:C42"/>
    <mergeCell ref="B40:C40"/>
    <mergeCell ref="B46:C46"/>
    <mergeCell ref="B51:C51"/>
    <mergeCell ref="B47:C47"/>
    <mergeCell ref="AF48:AV48"/>
    <mergeCell ref="AF49:AV49"/>
    <mergeCell ref="J50:N50"/>
    <mergeCell ref="O50:AD50"/>
    <mergeCell ref="AF50:AV50"/>
    <mergeCell ref="G47:I47"/>
    <mergeCell ref="D46:F46"/>
    <mergeCell ref="D63:F63"/>
    <mergeCell ref="BB33:BC33"/>
    <mergeCell ref="D40:F40"/>
    <mergeCell ref="D41:F41"/>
    <mergeCell ref="D42:F42"/>
    <mergeCell ref="D43:F43"/>
    <mergeCell ref="D44:F44"/>
    <mergeCell ref="D45:F45"/>
    <mergeCell ref="AF33:AV33"/>
    <mergeCell ref="J52:N52"/>
    <mergeCell ref="BB20:BC20"/>
    <mergeCell ref="BB17:BC17"/>
    <mergeCell ref="AG18:BA18"/>
    <mergeCell ref="AF32:AV32"/>
    <mergeCell ref="AE23:AF23"/>
    <mergeCell ref="AG23:BA23"/>
    <mergeCell ref="BB23:BC23"/>
    <mergeCell ref="AE24:AF24"/>
    <mergeCell ref="BB19:BC19"/>
    <mergeCell ref="AE20:AF20"/>
    <mergeCell ref="AF64:AV64"/>
    <mergeCell ref="AW64:AX64"/>
    <mergeCell ref="AZ64:BA64"/>
    <mergeCell ref="BB64:BC64"/>
    <mergeCell ref="BB65:BC65"/>
    <mergeCell ref="AG75:AR75"/>
    <mergeCell ref="BB67:BC67"/>
    <mergeCell ref="AW67:AX67"/>
    <mergeCell ref="AZ67:BA67"/>
    <mergeCell ref="AF68:AV68"/>
    <mergeCell ref="A4:AP4"/>
    <mergeCell ref="B84:C84"/>
    <mergeCell ref="AV78:AW78"/>
    <mergeCell ref="AS78:AU78"/>
    <mergeCell ref="X81:Z81"/>
    <mergeCell ref="AE81:AR81"/>
    <mergeCell ref="AS81:AU81"/>
    <mergeCell ref="AV81:AZ81"/>
    <mergeCell ref="AV79:AW79"/>
    <mergeCell ref="B81:O81"/>
    <mergeCell ref="AG20:BA20"/>
    <mergeCell ref="AG83:AR83"/>
    <mergeCell ref="AY83:AZ83"/>
    <mergeCell ref="B83:C83"/>
    <mergeCell ref="D83:O83"/>
    <mergeCell ref="AE83:AF83"/>
    <mergeCell ref="P81:R81"/>
    <mergeCell ref="AG24:BA24"/>
    <mergeCell ref="D26:X26"/>
    <mergeCell ref="AF54:AV54"/>
    <mergeCell ref="A2:AP3"/>
    <mergeCell ref="U10:V10"/>
    <mergeCell ref="B15:Z15"/>
    <mergeCell ref="AE15:BC15"/>
    <mergeCell ref="M6:T6"/>
    <mergeCell ref="Y6:AF6"/>
    <mergeCell ref="AL10:AP10"/>
    <mergeCell ref="B8:AM8"/>
    <mergeCell ref="X10:AB10"/>
    <mergeCell ref="H10:L10"/>
    <mergeCell ref="AG17:BA17"/>
    <mergeCell ref="AG16:BA16"/>
    <mergeCell ref="AE22:BC22"/>
    <mergeCell ref="BB16:BC16"/>
    <mergeCell ref="BB18:BC18"/>
    <mergeCell ref="B27:C27"/>
    <mergeCell ref="D27:X27"/>
    <mergeCell ref="B25:C25"/>
    <mergeCell ref="D25:X25"/>
    <mergeCell ref="AG19:BA19"/>
    <mergeCell ref="BB24:BC24"/>
    <mergeCell ref="AE25:AF25"/>
    <mergeCell ref="AG25:BA25"/>
    <mergeCell ref="BB25:BC25"/>
    <mergeCell ref="BB32:BC32"/>
    <mergeCell ref="AW32:AX32"/>
    <mergeCell ref="BB26:BC26"/>
    <mergeCell ref="AE27:AF27"/>
    <mergeCell ref="AG27:BA27"/>
    <mergeCell ref="BB27:BC27"/>
    <mergeCell ref="AZ32:BA32"/>
    <mergeCell ref="AW33:AX33"/>
    <mergeCell ref="AZ33:BA33"/>
    <mergeCell ref="D38:F38"/>
    <mergeCell ref="D39:F39"/>
    <mergeCell ref="J49:N49"/>
    <mergeCell ref="D32:F32"/>
    <mergeCell ref="D33:F33"/>
    <mergeCell ref="D34:F34"/>
    <mergeCell ref="D35:F35"/>
    <mergeCell ref="AF53:AV53"/>
    <mergeCell ref="AW37:AX37"/>
    <mergeCell ref="AE26:AF26"/>
    <mergeCell ref="AZ37:BA37"/>
    <mergeCell ref="AZ39:BA39"/>
    <mergeCell ref="AZ42:BA42"/>
    <mergeCell ref="AZ44:BA44"/>
    <mergeCell ref="AW49:AX49"/>
    <mergeCell ref="AF44:AV44"/>
    <mergeCell ref="AW43:AX43"/>
    <mergeCell ref="P83:R83"/>
    <mergeCell ref="S83:T83"/>
    <mergeCell ref="AW54:AX54"/>
    <mergeCell ref="B59:BC59"/>
    <mergeCell ref="O64:AD64"/>
    <mergeCell ref="G66:I66"/>
    <mergeCell ref="J66:N66"/>
    <mergeCell ref="BA77:BC77"/>
    <mergeCell ref="AS76:AU76"/>
    <mergeCell ref="AV76:AW76"/>
    <mergeCell ref="AS83:AU83"/>
    <mergeCell ref="AV83:AW83"/>
    <mergeCell ref="X82:Z82"/>
    <mergeCell ref="V83:W83"/>
    <mergeCell ref="X83:Z83"/>
    <mergeCell ref="AE82:AF82"/>
    <mergeCell ref="AG82:AR82"/>
    <mergeCell ref="AS82:AU82"/>
    <mergeCell ref="AV82:AW82"/>
    <mergeCell ref="P85:R85"/>
    <mergeCell ref="S85:T85"/>
    <mergeCell ref="AS84:AU84"/>
    <mergeCell ref="AV84:AW84"/>
    <mergeCell ref="S84:T84"/>
    <mergeCell ref="V84:W84"/>
    <mergeCell ref="X84:Z84"/>
    <mergeCell ref="AE84:AF84"/>
    <mergeCell ref="A102:Z102"/>
    <mergeCell ref="A99:B99"/>
    <mergeCell ref="BA115:BB115"/>
    <mergeCell ref="X85:Z85"/>
    <mergeCell ref="AG84:AR84"/>
    <mergeCell ref="AE85:AF85"/>
    <mergeCell ref="AG85:AR85"/>
    <mergeCell ref="AS85:AU85"/>
    <mergeCell ref="AV85:AW85"/>
    <mergeCell ref="V85:W85"/>
    <mergeCell ref="B20:C20"/>
    <mergeCell ref="D20:X20"/>
    <mergeCell ref="O63:AD63"/>
    <mergeCell ref="O55:AD55"/>
    <mergeCell ref="O53:AD53"/>
    <mergeCell ref="O32:AD32"/>
    <mergeCell ref="B52:C52"/>
    <mergeCell ref="G52:I52"/>
    <mergeCell ref="Y25:Z25"/>
    <mergeCell ref="B26:C26"/>
    <mergeCell ref="CC40:CE40"/>
    <mergeCell ref="G55:I55"/>
    <mergeCell ref="J55:N55"/>
    <mergeCell ref="AZ54:BA54"/>
    <mergeCell ref="J53:N53"/>
    <mergeCell ref="AW55:AX55"/>
    <mergeCell ref="AZ53:BA53"/>
    <mergeCell ref="AZ55:BA55"/>
    <mergeCell ref="J54:N54"/>
    <mergeCell ref="O54:AD54"/>
    <mergeCell ref="CJ40:CL40"/>
    <mergeCell ref="B62:C62"/>
    <mergeCell ref="D62:F62"/>
    <mergeCell ref="G62:I62"/>
    <mergeCell ref="J62:N62"/>
    <mergeCell ref="O62:AV62"/>
    <mergeCell ref="AW62:BA62"/>
    <mergeCell ref="BB62:BC62"/>
    <mergeCell ref="AF55:AV55"/>
    <mergeCell ref="B55:C55"/>
    <mergeCell ref="B65:C65"/>
    <mergeCell ref="G65:I65"/>
    <mergeCell ref="J65:N65"/>
    <mergeCell ref="O65:AD65"/>
    <mergeCell ref="D65:F65"/>
    <mergeCell ref="AF65:AV65"/>
    <mergeCell ref="O66:AD66"/>
    <mergeCell ref="BB66:BC66"/>
    <mergeCell ref="B66:C66"/>
    <mergeCell ref="D66:F66"/>
    <mergeCell ref="D67:F67"/>
    <mergeCell ref="AW65:AX65"/>
    <mergeCell ref="AZ65:BA65"/>
    <mergeCell ref="AF66:AV66"/>
    <mergeCell ref="AW66:AX66"/>
    <mergeCell ref="AZ66:BA66"/>
    <mergeCell ref="AW68:AX68"/>
    <mergeCell ref="AZ68:BA68"/>
    <mergeCell ref="B67:C67"/>
    <mergeCell ref="G67:I67"/>
    <mergeCell ref="J67:N67"/>
    <mergeCell ref="O67:AD67"/>
    <mergeCell ref="D69:F69"/>
    <mergeCell ref="G68:I68"/>
    <mergeCell ref="J68:N68"/>
    <mergeCell ref="O68:AD68"/>
    <mergeCell ref="AF67:AV67"/>
    <mergeCell ref="AF70:AV70"/>
    <mergeCell ref="B70:C70"/>
    <mergeCell ref="BB69:BC69"/>
    <mergeCell ref="B69:C69"/>
    <mergeCell ref="G69:I69"/>
    <mergeCell ref="J69:N69"/>
    <mergeCell ref="O69:AD69"/>
    <mergeCell ref="AW70:AX70"/>
    <mergeCell ref="AZ70:BA70"/>
    <mergeCell ref="BB70:BC70"/>
    <mergeCell ref="D70:F70"/>
    <mergeCell ref="C97:F97"/>
    <mergeCell ref="G97:K97"/>
    <mergeCell ref="BB68:BC68"/>
    <mergeCell ref="B68:C68"/>
    <mergeCell ref="G70:I70"/>
    <mergeCell ref="J70:N70"/>
    <mergeCell ref="O70:AD70"/>
    <mergeCell ref="AF69:AV69"/>
    <mergeCell ref="AW69:AX69"/>
    <mergeCell ref="AZ69:BA69"/>
    <mergeCell ref="A98:B98"/>
    <mergeCell ref="C98:F98"/>
    <mergeCell ref="G98:K98"/>
    <mergeCell ref="L98:AB98"/>
    <mergeCell ref="AD98:AT98"/>
    <mergeCell ref="AU98:AV98"/>
    <mergeCell ref="AU97:AV97"/>
    <mergeCell ref="AX95:AY95"/>
    <mergeCell ref="A96:B96"/>
    <mergeCell ref="C96:F96"/>
    <mergeCell ref="G96:K96"/>
    <mergeCell ref="L96:AB96"/>
    <mergeCell ref="AD96:AT96"/>
    <mergeCell ref="AU96:AV96"/>
    <mergeCell ref="AX97:AY97"/>
    <mergeCell ref="A97:B97"/>
    <mergeCell ref="A93:B93"/>
    <mergeCell ref="AX96:AY96"/>
    <mergeCell ref="A95:B95"/>
    <mergeCell ref="C95:F95"/>
    <mergeCell ref="G95:K95"/>
    <mergeCell ref="L95:AB95"/>
    <mergeCell ref="AD95:AT95"/>
    <mergeCell ref="AU95:AV95"/>
    <mergeCell ref="A94:B94"/>
    <mergeCell ref="C94:F94"/>
    <mergeCell ref="G94:K94"/>
    <mergeCell ref="L94:AB94"/>
    <mergeCell ref="AD94:AT94"/>
    <mergeCell ref="AU94:AV94"/>
    <mergeCell ref="C93:F93"/>
    <mergeCell ref="G93:K93"/>
    <mergeCell ref="L93:AB93"/>
    <mergeCell ref="AD93:AT93"/>
    <mergeCell ref="AU93:AV93"/>
    <mergeCell ref="G90:K90"/>
    <mergeCell ref="L90:AT90"/>
    <mergeCell ref="AU90:AY90"/>
    <mergeCell ref="AX91:AY91"/>
    <mergeCell ref="AX93:AY93"/>
    <mergeCell ref="A91:B91"/>
    <mergeCell ref="C91:F91"/>
    <mergeCell ref="G91:K91"/>
    <mergeCell ref="L91:AB91"/>
    <mergeCell ref="AD91:AT91"/>
    <mergeCell ref="AU91:AV91"/>
    <mergeCell ref="AY78:AZ78"/>
    <mergeCell ref="BA74:BC74"/>
    <mergeCell ref="AE74:AR74"/>
    <mergeCell ref="B74:O74"/>
    <mergeCell ref="P74:R74"/>
    <mergeCell ref="S74:W74"/>
    <mergeCell ref="X74:Z74"/>
    <mergeCell ref="BA75:BC75"/>
    <mergeCell ref="AY76:AZ76"/>
    <mergeCell ref="BA76:BC76"/>
    <mergeCell ref="AE76:AF76"/>
    <mergeCell ref="AG76:AR76"/>
    <mergeCell ref="AS75:AU75"/>
    <mergeCell ref="AE75:AF75"/>
    <mergeCell ref="AV74:AZ74"/>
    <mergeCell ref="AY75:AZ75"/>
    <mergeCell ref="AV75:AW75"/>
    <mergeCell ref="BA86:BC86"/>
    <mergeCell ref="BA79:BC79"/>
    <mergeCell ref="AY85:AZ85"/>
    <mergeCell ref="BA85:BC85"/>
    <mergeCell ref="AY79:AZ79"/>
    <mergeCell ref="BA83:BC83"/>
    <mergeCell ref="BA81:BC81"/>
    <mergeCell ref="AY82:AZ82"/>
    <mergeCell ref="BA82:BC82"/>
    <mergeCell ref="AY84:AZ84"/>
    <mergeCell ref="P86:R86"/>
    <mergeCell ref="S86:T86"/>
    <mergeCell ref="B79:C79"/>
    <mergeCell ref="D79:O79"/>
    <mergeCell ref="P79:R79"/>
    <mergeCell ref="S79:T79"/>
    <mergeCell ref="D84:O84"/>
    <mergeCell ref="P84:R84"/>
    <mergeCell ref="B85:C85"/>
    <mergeCell ref="D85:O85"/>
    <mergeCell ref="V86:W86"/>
    <mergeCell ref="X86:Z86"/>
    <mergeCell ref="AV86:AW86"/>
    <mergeCell ref="AY86:AZ86"/>
    <mergeCell ref="AE86:AF86"/>
    <mergeCell ref="AG86:AR86"/>
    <mergeCell ref="AS86:AU86"/>
    <mergeCell ref="D36:F36"/>
    <mergeCell ref="D37:F37"/>
    <mergeCell ref="AS77:AU77"/>
    <mergeCell ref="D64:F64"/>
    <mergeCell ref="AE79:AF79"/>
    <mergeCell ref="AG79:AR79"/>
    <mergeCell ref="AS79:AU79"/>
    <mergeCell ref="V79:W79"/>
    <mergeCell ref="X79:Z79"/>
    <mergeCell ref="AS74:AU74"/>
    <mergeCell ref="D47:F47"/>
    <mergeCell ref="D48:F48"/>
    <mergeCell ref="D49:F49"/>
    <mergeCell ref="D68:F68"/>
    <mergeCell ref="B86:C86"/>
    <mergeCell ref="B75:C75"/>
    <mergeCell ref="D86:O86"/>
    <mergeCell ref="D52:F52"/>
    <mergeCell ref="D53:F53"/>
    <mergeCell ref="O49:AD49"/>
    <mergeCell ref="BB48:BC48"/>
    <mergeCell ref="AZ48:BA48"/>
    <mergeCell ref="AW48:AX48"/>
    <mergeCell ref="O48:AD48"/>
    <mergeCell ref="J48:N48"/>
    <mergeCell ref="A90:B90"/>
    <mergeCell ref="C90:F90"/>
    <mergeCell ref="BA84:BC84"/>
    <mergeCell ref="AE77:AF77"/>
    <mergeCell ref="AG77:AR77"/>
    <mergeCell ref="BB49:BC49"/>
    <mergeCell ref="AZ49:BA49"/>
    <mergeCell ref="A103:B103"/>
    <mergeCell ref="C103:F103"/>
    <mergeCell ref="G103:K103"/>
    <mergeCell ref="L103:AW103"/>
    <mergeCell ref="AX103:BB103"/>
    <mergeCell ref="G49:I49"/>
    <mergeCell ref="D50:F50"/>
    <mergeCell ref="D51:F51"/>
    <mergeCell ref="G104:K104"/>
    <mergeCell ref="L104:AD104"/>
    <mergeCell ref="AF104:AW104"/>
    <mergeCell ref="AX104:AY104"/>
    <mergeCell ref="Q88:R88"/>
    <mergeCell ref="T88:X88"/>
    <mergeCell ref="AX92:AY92"/>
    <mergeCell ref="AX94:AY94"/>
    <mergeCell ref="L97:AB97"/>
    <mergeCell ref="AD97:AT97"/>
    <mergeCell ref="BA104:BB104"/>
    <mergeCell ref="L105:AD105"/>
    <mergeCell ref="AF105:AW105"/>
    <mergeCell ref="A106:B106"/>
    <mergeCell ref="C106:F106"/>
    <mergeCell ref="G106:K106"/>
    <mergeCell ref="L106:AW106"/>
    <mergeCell ref="AX106:BB106"/>
    <mergeCell ref="A104:B104"/>
    <mergeCell ref="C104:F104"/>
    <mergeCell ref="G110:K110"/>
    <mergeCell ref="L110:AW110"/>
    <mergeCell ref="AX110:BB110"/>
    <mergeCell ref="A107:B107"/>
    <mergeCell ref="C107:F107"/>
    <mergeCell ref="G107:K107"/>
    <mergeCell ref="L107:AD107"/>
    <mergeCell ref="AF107:AW107"/>
    <mergeCell ref="AX107:AY107"/>
    <mergeCell ref="G111:K111"/>
    <mergeCell ref="L111:AD111"/>
    <mergeCell ref="AF111:AW111"/>
    <mergeCell ref="AX111:AY111"/>
    <mergeCell ref="BA107:BB107"/>
    <mergeCell ref="L108:AD108"/>
    <mergeCell ref="AF108:AW108"/>
    <mergeCell ref="A109:Z109"/>
    <mergeCell ref="A110:B110"/>
    <mergeCell ref="C110:F110"/>
    <mergeCell ref="BA111:BB111"/>
    <mergeCell ref="L112:AD112"/>
    <mergeCell ref="AF112:AW112"/>
    <mergeCell ref="A114:B114"/>
    <mergeCell ref="C114:F114"/>
    <mergeCell ref="G114:K114"/>
    <mergeCell ref="L114:AW114"/>
    <mergeCell ref="AX114:BB114"/>
    <mergeCell ref="A111:B111"/>
    <mergeCell ref="C111:F111"/>
    <mergeCell ref="A115:B115"/>
    <mergeCell ref="C115:F115"/>
    <mergeCell ref="G115:K115"/>
    <mergeCell ref="L115:AD115"/>
    <mergeCell ref="AF115:AW115"/>
    <mergeCell ref="AX115:AY115"/>
    <mergeCell ref="L116:AD116"/>
    <mergeCell ref="AF116:AW116"/>
    <mergeCell ref="A118:B118"/>
    <mergeCell ref="C118:F118"/>
    <mergeCell ref="G118:K118"/>
    <mergeCell ref="L118:AW118"/>
    <mergeCell ref="AX118:BB118"/>
    <mergeCell ref="A119:B119"/>
    <mergeCell ref="C119:F119"/>
    <mergeCell ref="G119:K119"/>
    <mergeCell ref="L119:AD119"/>
    <mergeCell ref="AF119:AW119"/>
    <mergeCell ref="AX119:AY119"/>
    <mergeCell ref="BA119:BB119"/>
    <mergeCell ref="L120:AD120"/>
    <mergeCell ref="AF120:AW120"/>
    <mergeCell ref="A122:B122"/>
    <mergeCell ref="C122:F122"/>
    <mergeCell ref="G122:K122"/>
    <mergeCell ref="L122:AW122"/>
    <mergeCell ref="AX122:BB122"/>
    <mergeCell ref="A123:B123"/>
    <mergeCell ref="C123:F123"/>
    <mergeCell ref="G123:K123"/>
    <mergeCell ref="L123:AD123"/>
    <mergeCell ref="AF123:AW123"/>
    <mergeCell ref="AX123:AY123"/>
    <mergeCell ref="BA123:BB123"/>
    <mergeCell ref="L124:AD124"/>
    <mergeCell ref="AF124:AW124"/>
    <mergeCell ref="A126:B126"/>
    <mergeCell ref="C126:F126"/>
    <mergeCell ref="G126:K126"/>
    <mergeCell ref="L126:AW126"/>
    <mergeCell ref="L128:AD128"/>
    <mergeCell ref="AF128:AW128"/>
    <mergeCell ref="AX126:BB126"/>
    <mergeCell ref="A127:B127"/>
    <mergeCell ref="C127:F127"/>
    <mergeCell ref="G127:K127"/>
    <mergeCell ref="L127:AD127"/>
    <mergeCell ref="AF127:AW127"/>
    <mergeCell ref="AX127:AY127"/>
    <mergeCell ref="BA127:BB127"/>
    <mergeCell ref="AX130:BB130"/>
    <mergeCell ref="A131:B131"/>
    <mergeCell ref="C131:F131"/>
    <mergeCell ref="G131:K131"/>
    <mergeCell ref="L131:AD131"/>
    <mergeCell ref="AF131:AW131"/>
    <mergeCell ref="AX131:AY131"/>
    <mergeCell ref="BA131:BB131"/>
    <mergeCell ref="A130:B130"/>
    <mergeCell ref="C130:F130"/>
    <mergeCell ref="L132:AD132"/>
    <mergeCell ref="AF132:AW132"/>
    <mergeCell ref="A92:B92"/>
    <mergeCell ref="C92:F92"/>
    <mergeCell ref="G92:K92"/>
    <mergeCell ref="L92:AB92"/>
    <mergeCell ref="AD92:AT92"/>
    <mergeCell ref="AU92:AV92"/>
    <mergeCell ref="G130:K130"/>
    <mergeCell ref="L130:AW130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&amp;Lwww.kadmo.de&amp;C&amp;F&amp;R&amp;P von &amp;N </oddFooter>
  </headerFooter>
  <rowBreaks count="1" manualBreakCount="1">
    <brk id="57" max="255" man="1"/>
  </rowBreaks>
  <ignoredErrors>
    <ignoredError sqref="J39 J37 K36:N37 K39:N39 J43:J45 K42:N45 J49:J51 K48:N51 K54:N55 J68:N70 K67:N6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Brigitte Weber</cp:lastModifiedBy>
  <cp:lastPrinted>2016-04-24T20:29:14Z</cp:lastPrinted>
  <dcterms:created xsi:type="dcterms:W3CDTF">2002-02-21T07:48:38Z</dcterms:created>
  <dcterms:modified xsi:type="dcterms:W3CDTF">2016-04-30T11:59:38Z</dcterms:modified>
  <cp:category/>
  <cp:version/>
  <cp:contentType/>
  <cp:contentStatus/>
</cp:coreProperties>
</file>